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EstaPasta_de_trabalho"/>
  <bookViews>
    <workbookView windowWidth="28245" windowHeight="12510" tabRatio="713" firstSheet="2" activeTab="2"/>
  </bookViews>
  <sheets>
    <sheet name="Histórico Mob. Internacional " sheetId="16" state="hidden" r:id="rId1"/>
    <sheet name="Plan2" sheetId="21" state="hidden" r:id="rId2"/>
    <sheet name="capa" sheetId="81" r:id="rId3"/>
    <sheet name="1_Compras" sheetId="58" r:id="rId4"/>
    <sheet name="1_Compras_gráficos" sheetId="56" r:id="rId5"/>
    <sheet name="2_Contratos" sheetId="77" r:id="rId6"/>
    <sheet name="2_Contratos_gráficos" sheetId="78" r:id="rId7"/>
    <sheet name="3_Aluguel" sheetId="83" r:id="rId8"/>
    <sheet name="3_Aluguel_gráficos" sheetId="92" r:id="rId9"/>
    <sheet name="4_Licitações_Concorrências,TP" sheetId="90" r:id="rId10"/>
    <sheet name="5_Lic._Adesão,Concurso,Leilão" sheetId="87" r:id="rId11"/>
    <sheet name="6_Licit.Pregões Inf.Det." sheetId="84" r:id="rId12"/>
    <sheet name="7_Licit.-Disp.,Inex.,Inap." sheetId="86" r:id="rId13"/>
    <sheet name="8_Licitações_Adesões SRP" sheetId="89" r:id="rId14"/>
    <sheet name="9_Licitações_gráficos" sheetId="94" r:id="rId15"/>
    <sheet name="Licitações-Fornecedores" sheetId="88" r:id="rId16"/>
    <sheet name="Licitações - Pregões Inf.Gerais" sheetId="91" r:id="rId17"/>
    <sheet name="Atualização do arquivo" sheetId="82" r:id="rId18"/>
  </sheets>
  <externalReferences>
    <externalReference r:id="rId19"/>
    <externalReference r:id="rId20"/>
  </externalReferences>
  <definedNames>
    <definedName name="AnoCalendário1" localSheetId="2">'[1]Calendário 2017_Geral'!$A$7</definedName>
    <definedName name="_xlnm.Print_Area" localSheetId="1">Plan2!$A$42:$M$44</definedName>
    <definedName name="PROGRAMA">[2]DADOS!$H$2:$H$13</definedName>
  </definedNames>
  <calcPr calcId="144525"/>
</workbook>
</file>

<file path=xl/sharedStrings.xml><?xml version="1.0" encoding="utf-8"?>
<sst xmlns="http://schemas.openxmlformats.org/spreadsheetml/2006/main" count="4143" uniqueCount="1592">
  <si>
    <t>Quadro - Quantitativo de Alunos por faculdade - Mobilidade Internacional 2010 a 2014</t>
  </si>
  <si>
    <t>Programa/Faculdades</t>
  </si>
  <si>
    <t>Total</t>
  </si>
  <si>
    <t>FACALE</t>
  </si>
  <si>
    <t>FACE</t>
  </si>
  <si>
    <t>FACET</t>
  </si>
  <si>
    <t>FADIR</t>
  </si>
  <si>
    <t>FAED</t>
  </si>
  <si>
    <t>FAEN</t>
  </si>
  <si>
    <t>FAIND</t>
  </si>
  <si>
    <t>FCA</t>
  </si>
  <si>
    <t>FCBA</t>
  </si>
  <si>
    <t>FCH</t>
  </si>
  <si>
    <t>FCS</t>
  </si>
  <si>
    <t>Sem Informação</t>
  </si>
  <si>
    <t>TOTAL</t>
  </si>
  <si>
    <t>Quadro - Programas de Mobilidade Internacional Por Faculdade 2010</t>
  </si>
  <si>
    <t>Faculdades</t>
  </si>
  <si>
    <t>Programa/Curso</t>
  </si>
  <si>
    <t>Acordo de Coooperação</t>
  </si>
  <si>
    <t>Mrarca</t>
  </si>
  <si>
    <t>Ciencia sem Fronteiras</t>
  </si>
  <si>
    <t>PLI</t>
  </si>
  <si>
    <t>PMM</t>
  </si>
  <si>
    <t>PAME UDUAL</t>
  </si>
  <si>
    <t>Programas/Bolsas</t>
  </si>
  <si>
    <t>bolsistas</t>
  </si>
  <si>
    <t>não bolsistas</t>
  </si>
  <si>
    <t>Letras</t>
  </si>
  <si>
    <t>Marca</t>
  </si>
  <si>
    <t>Relações internacionais</t>
  </si>
  <si>
    <t>Gestão Ambiental</t>
  </si>
  <si>
    <t>Biotecnologia</t>
  </si>
  <si>
    <t>Agronomia</t>
  </si>
  <si>
    <t>Medicina</t>
  </si>
  <si>
    <t>Quadro - Programas de Mobilidade Internacional Por Faculdade 2011</t>
  </si>
  <si>
    <t>Faculdade</t>
  </si>
  <si>
    <t>Relações Internacionais</t>
  </si>
  <si>
    <t>Acordo de Cooperação</t>
  </si>
  <si>
    <t xml:space="preserve">Total </t>
  </si>
  <si>
    <t>Quadro - Programas de Mobilidade Internacional Por Faculdade 2012</t>
  </si>
  <si>
    <t>Direito</t>
  </si>
  <si>
    <t>Educação Física</t>
  </si>
  <si>
    <t>Pedagogia</t>
  </si>
  <si>
    <t>PAME/UDUAL</t>
  </si>
  <si>
    <t>Engenharia de Energia</t>
  </si>
  <si>
    <t>Ciencia sem fronteiras</t>
  </si>
  <si>
    <t>Biotécnologia</t>
  </si>
  <si>
    <t>Sem informação</t>
  </si>
  <si>
    <t>Geografia</t>
  </si>
  <si>
    <t>Quadro - Programas de Mobilidade Internacional Por Faculdade 2013</t>
  </si>
  <si>
    <t>ProgramaCursos</t>
  </si>
  <si>
    <t>Engenharia de Alimentos</t>
  </si>
  <si>
    <t>Engenharia de Produção</t>
  </si>
  <si>
    <t>Química</t>
  </si>
  <si>
    <t>Zootecnica</t>
  </si>
  <si>
    <t>Ciencias Biológicas</t>
  </si>
  <si>
    <t>história</t>
  </si>
  <si>
    <t>Nutrição</t>
  </si>
  <si>
    <t>Quadro - Quantitativo de alunos por Pais 2010 s 2013</t>
  </si>
  <si>
    <t>Quadro - Quantitativo de alunos Concluintes/Em Andamento -  2010 a 2013</t>
  </si>
  <si>
    <t>Ano/Pais</t>
  </si>
  <si>
    <t>Ano/Status</t>
  </si>
  <si>
    <t>Alemanha</t>
  </si>
  <si>
    <t>Em Andamento</t>
  </si>
  <si>
    <t xml:space="preserve">Argentina </t>
  </si>
  <si>
    <t>Concluido</t>
  </si>
  <si>
    <t>Austrália</t>
  </si>
  <si>
    <t>Bolivia</t>
  </si>
  <si>
    <t>Canada</t>
  </si>
  <si>
    <t>Chile</t>
  </si>
  <si>
    <t>Colombia</t>
  </si>
  <si>
    <t>Dinamarca</t>
  </si>
  <si>
    <t>Espanha</t>
  </si>
  <si>
    <t>EUA</t>
  </si>
  <si>
    <t>França</t>
  </si>
  <si>
    <t>Gales</t>
  </si>
  <si>
    <t>Inglaterra</t>
  </si>
  <si>
    <t>Irlanda</t>
  </si>
  <si>
    <t>Itália</t>
  </si>
  <si>
    <t>México</t>
  </si>
  <si>
    <t>Paraguai</t>
  </si>
  <si>
    <t>Peru</t>
  </si>
  <si>
    <t>Portugal</t>
  </si>
  <si>
    <t>Uruguai</t>
  </si>
  <si>
    <t>Sem Informações</t>
  </si>
  <si>
    <t>ANO</t>
  </si>
  <si>
    <t>FACULDADE</t>
  </si>
  <si>
    <t>ESTUDANTE</t>
  </si>
  <si>
    <t>CURSO</t>
  </si>
  <si>
    <t>PROGRAMA</t>
  </si>
  <si>
    <t>INSTITUIÇÃO ANFITRIÃ</t>
  </si>
  <si>
    <t>BRUNA CAMBRAI GARMES</t>
  </si>
  <si>
    <t>ACORDO DE COOPERAÇÃO</t>
  </si>
  <si>
    <t>UNIVERSIDADE DO PORTO </t>
  </si>
  <si>
    <t>LAILA CRISTINA LAPECHINO SOUTO</t>
  </si>
  <si>
    <t>VALMOR CLOVISI JUNIOR</t>
  </si>
  <si>
    <t>ANE CAROLINE PEREIRA CRUZ</t>
  </si>
  <si>
    <t>Programa PAME/UDUAL</t>
  </si>
  <si>
    <t>UNIVERSIDAD FEMININA DEL SAGRADO CORAZÓN</t>
  </si>
  <si>
    <t>EDUARDO PIMENTA DOS REIS</t>
  </si>
  <si>
    <t>Ciência sem Fronteira</t>
  </si>
  <si>
    <t>KWANTLEN POLYTECHNIC UNIVERSITY</t>
  </si>
  <si>
    <t>NOME</t>
  </si>
  <si>
    <t>PAÍS</t>
  </si>
  <si>
    <t>INSTITUIÇÕES DE DESTINO</t>
  </si>
  <si>
    <t>BOLSISTA</t>
  </si>
  <si>
    <t>DATA_ÍNICIO_MOBILIDADE</t>
  </si>
  <si>
    <t>DATA_FIM_MOBILIDADE</t>
  </si>
  <si>
    <t>2010</t>
  </si>
  <si>
    <t>Thainá Ely Dourado</t>
  </si>
  <si>
    <t>ENGENHARIA DE ENERGIA</t>
  </si>
  <si>
    <t/>
  </si>
  <si>
    <t>UFGD</t>
  </si>
  <si>
    <t>Sim</t>
  </si>
  <si>
    <t>2014</t>
  </si>
  <si>
    <t>JESSICA KUNSMINSKAS DA SILVA</t>
  </si>
  <si>
    <t>QUIMICA</t>
  </si>
  <si>
    <t>UNIVERSITY OF GUELPH</t>
  </si>
  <si>
    <t>JOÃO HELIO RAMALHO E DORADA</t>
  </si>
  <si>
    <t>UNIVERSITY OF COLORADO</t>
  </si>
  <si>
    <t>2013</t>
  </si>
  <si>
    <t>IZAIAS RODRIGUES DA SILVAJUNIOR</t>
  </si>
  <si>
    <t>AGRONOMIA</t>
  </si>
  <si>
    <t>Bolívia</t>
  </si>
  <si>
    <t>UNIVERSIDADE MAYOR DE SAN SIMON</t>
  </si>
  <si>
    <t>LUANA DE OLIVEIRA ELIAS</t>
  </si>
  <si>
    <t>SISTEMAS DE INFORMAÇÃO</t>
  </si>
  <si>
    <t>ST. CLAIR COLLEGE</t>
  </si>
  <si>
    <t>WILLIAN BELO BRANDAO</t>
  </si>
  <si>
    <t>ok</t>
  </si>
  <si>
    <t>VITOR ABRAHAO CABRAL BEXIGA</t>
  </si>
  <si>
    <t>RAFAEL GRUBERT</t>
  </si>
  <si>
    <t>MARCOS VINICIUS TELLES</t>
  </si>
  <si>
    <t>LUCAS GONCALVES MORA</t>
  </si>
  <si>
    <t xml:space="preserve">LÍGIA MORAIS BORGES </t>
  </si>
  <si>
    <t>JULIANA DORNELES PACHECO</t>
  </si>
  <si>
    <t>JÉSSIKA RODRIGUES DO NASCIMENTO</t>
  </si>
  <si>
    <t>JESSIKA RODRIGUES DO NASCIMENTO</t>
  </si>
  <si>
    <t>IZAIAS RODRIGUES DA SILVA JUNIOR</t>
  </si>
  <si>
    <t xml:space="preserve">GABRIEL NASCIMENTO PAREJA </t>
  </si>
  <si>
    <t>GABRIEL LUIZ BALDASSO</t>
  </si>
  <si>
    <t>FERNADA SEBASTIANA AZEVEDO</t>
  </si>
  <si>
    <t>FABRICIO CORREIA DE OLIVEIRA</t>
  </si>
  <si>
    <t>FABIO DE LIMA</t>
  </si>
  <si>
    <t xml:space="preserve">CLECITA MARIA MOISÉIS </t>
  </si>
  <si>
    <t xml:space="preserve">ANTONIO LUIZ NETO </t>
  </si>
  <si>
    <t>PROCESSO</t>
  </si>
  <si>
    <t>STATUS</t>
  </si>
  <si>
    <t>Campo5</t>
  </si>
  <si>
    <t>PAIS</t>
  </si>
  <si>
    <t>INÍCIO</t>
  </si>
  <si>
    <t>FIM</t>
  </si>
  <si>
    <t>CONCLUÍDO</t>
  </si>
  <si>
    <t>FINALIZADO</t>
  </si>
  <si>
    <t>RELAÇÕES INTERNACIONAIS</t>
  </si>
  <si>
    <t>UNIVERSIDADE DE ANTIOQUIA</t>
  </si>
  <si>
    <t>COLOMBIA</t>
  </si>
  <si>
    <t>23005.003881/2012-18</t>
  </si>
  <si>
    <t>ARQUIVO</t>
  </si>
  <si>
    <t>PERU</t>
  </si>
  <si>
    <t>SIM</t>
  </si>
  <si>
    <t xml:space="preserve"> </t>
  </si>
  <si>
    <t>Quadro - Histórico da Quantidade de Processos de Compras (2011 - 2019)  - por modalidade de licitação</t>
  </si>
  <si>
    <t>Quadro - (%) Percentual Histórico da Qtd. de Processos de Compras (2011-2019) - por modalidade de licitação</t>
  </si>
  <si>
    <t>Modalidade</t>
  </si>
  <si>
    <t>Pregão</t>
  </si>
  <si>
    <t>Concorrência</t>
  </si>
  <si>
    <t>Concurso</t>
  </si>
  <si>
    <t>Tomada de Preços</t>
  </si>
  <si>
    <t>Inexigibilidade</t>
  </si>
  <si>
    <t>Dispensa</t>
  </si>
  <si>
    <t>Fontes: PRAD, Portal da Transparência/Minist.da Economia, Painel de Compras/Minist.da Economia.  Org. DIPLAN/COPLAN/PROAP.  Dados extraídos em 07/05/2020.</t>
  </si>
  <si>
    <t>Fontes: PRAD, Portal da Transparência/Minist.da Economia, Painel de Compras/Minist.da Economia.  Org. DIPLAN/COPLAN/PROAP.  Dados calculados em 07/05/2020.</t>
  </si>
  <si>
    <t>Quadro - Histórico da Quantidade de Processos de Compras com Itens Sustentáveis (2011 - 2019)  - por modalidade de licitação</t>
  </si>
  <si>
    <t>Quadro - (%) Percentual Histórico da Qtd. de Processos de Compras com Itens Sustentáveis (2011-2019) - por modalidade de licitação</t>
  </si>
  <si>
    <t>...</t>
  </si>
  <si>
    <t>Fonte: Painel de Compras/Minist.da Economia.  Org. DIPLAN/COPLAN/PROAP.</t>
  </si>
  <si>
    <t>Nota: As informações foram atualizadas em 31/07/2019. O Painel de Compras não disponibiliza dados de 2011 a 2013 e também de 2019 (sem opção de consulta em 2020).</t>
  </si>
  <si>
    <t>Quadro - Histórico da Quantidade de Processos de Compras com Margem de Preferência (2011 - 2019)  - por modalidade de licitação</t>
  </si>
  <si>
    <t>Quadro - (%) Percentual Histórico da Qtd. de Processos de Compras com Margem de Preferência (2011-2019) - por modalidade de licitação</t>
  </si>
  <si>
    <t>Quadro - Histórico da Quantidade de Processos de Compras com Participação de ME/EPP (2011 - 2019)  - por modalidade de licitação</t>
  </si>
  <si>
    <t>Quadro - (%) Percentual Histórico da Qtd. de Processos de Compras com Participação de ME/EPP (2011-2019) - por modalidade de licitação</t>
  </si>
  <si>
    <t>Nota: As informações foram atualizadas em 12/05/2020. O Painel de Compras não mais disponibiliza os dados de 2011 a 2013.</t>
  </si>
  <si>
    <t>Quadro - Histórico dos  Valores dos Processos de Compras (2011-2019) - por modalidade de licitação (em R$)</t>
  </si>
  <si>
    <t>Quadro - (%) Percentual Histórico dos Valores dos Processos de Compras (2011-2019) - por modalidade de licitação</t>
  </si>
  <si>
    <t>Fonte: Painel de Compras/Minist.da Economia.  Org. DIPLAN/COPLAN/PROAP.  Dados extraídos em 12/05/2020.</t>
  </si>
  <si>
    <t>Fonte: Painel de Compras/Minist.da Economia.  Org. DIPLAN/COPLAN/PROAP.  Dados calculados em 12/05/2020.</t>
  </si>
  <si>
    <t>Quadro - Histórico dos Valores de Processos de Compras (2011 - 2019) - por tipo de aquisição (em R$)</t>
  </si>
  <si>
    <t>Quadro - (%) Percentual Histórico dos Valores de Processos de Compras (2011 - 2019) - por tipo de aquisição</t>
  </si>
  <si>
    <t>Tipo</t>
  </si>
  <si>
    <t>_</t>
  </si>
  <si>
    <t>Materiais</t>
  </si>
  <si>
    <t>Serviços</t>
  </si>
  <si>
    <t>Nota: Estes valores não incluem os da modalidade Concorrência.</t>
  </si>
  <si>
    <t>Quadro - Histórico dos Valores de Processos de Compras (2011 - 2019)  - por forma de compra (em R$)</t>
  </si>
  <si>
    <t>Quadro - (%) Percentual Histórico dos Valores de Processos de Compras (2011 - 2019) - por forma de compra</t>
  </si>
  <si>
    <t>SISPP</t>
  </si>
  <si>
    <t>SISRP</t>
  </si>
  <si>
    <t>Quantidade de Processos de Compras</t>
  </si>
  <si>
    <t>Valores dos Processos de Compras (em R$)</t>
  </si>
  <si>
    <t>Tipos e Formas de Processos de Compras</t>
  </si>
  <si>
    <t>Qtd Total de Processos de Compras (2011-2019) - por modalidade de licitação</t>
  </si>
  <si>
    <t>Valores dos Processos de Compras (2011-2019) - por modalidade de licitação (R$)</t>
  </si>
  <si>
    <t>Valores dos Processos de Compras (2011-2019) - por tipo de aquisição (R$)</t>
  </si>
  <si>
    <t>Valores dos Processos de Compras em 2019 - por modalidade de licitação (R$)</t>
  </si>
  <si>
    <t>(%) Qtd Total de Processos de Compras (2011-2019) - por modalidade de licitação</t>
  </si>
  <si>
    <t>(%) Valores dos Processos de Compras (2011-2019) - por tipo de aquisição</t>
  </si>
  <si>
    <t>Qtd de Processos de Compras em 2019 - por modalidade de licitação</t>
  </si>
  <si>
    <t>(%) Valores dos Processos de Compras (2011-2019) - por modalidade de licitação</t>
  </si>
  <si>
    <t>Valores dos Processos de Compras (2011-2019) - por forma de compra (R$)</t>
  </si>
  <si>
    <t>(%) Qtd de Processos de Compras em 2019 - por modalidade de licitação</t>
  </si>
  <si>
    <t>Evolução Valores dos Processos de Compras (2011-2019)</t>
  </si>
  <si>
    <t>(%) Valores dos Processos de Compras (2011-2019) - por forma de compra</t>
  </si>
  <si>
    <t>(%) Qtd de Processos de Compras (2011-2019) - por modalidade de licitação</t>
  </si>
  <si>
    <t>Evolução da Qtd de Processos de Compras (2011-2019)</t>
  </si>
  <si>
    <t>Processos de Compras com Itens Sustentáveis</t>
  </si>
  <si>
    <t>Processos de Compras com Margem de Preferência</t>
  </si>
  <si>
    <t>Processos de Compras com Participação de ME/EPP</t>
  </si>
  <si>
    <t>Evolução da Qtd de Processos de Compras com Itens Sustentáveis (2014-2018)</t>
  </si>
  <si>
    <t>Evolução da Qtd de Processos de Compras com Margem de Preferência (2014-2018)</t>
  </si>
  <si>
    <t>Evolução da Qtd de Processos de Compras com Participação de ME/EPP  (2014-2019)</t>
  </si>
  <si>
    <t>Quadro - Histórico de contratos firmados (2011 - 2019) - Quantidade e valores</t>
  </si>
  <si>
    <t>Descrição</t>
  </si>
  <si>
    <t>Contratos</t>
  </si>
  <si>
    <t>Valor dos contratos</t>
  </si>
  <si>
    <t>Fonte: PRAD/UFGD.  Org.: DIPLAN/COPLAN/PROAP</t>
  </si>
  <si>
    <t>Quantidade de Contratos</t>
  </si>
  <si>
    <t>Valores dos Contratos</t>
  </si>
  <si>
    <t>Histórico da Qtd de Contratos firmados (2011-2019)</t>
  </si>
  <si>
    <t>Histórico dos Valores totais dos contratos firmados (2011-2019)</t>
  </si>
  <si>
    <t>Quadro - Despesas de aluguel:  EAD</t>
  </si>
  <si>
    <t>Processo:</t>
  </si>
  <si>
    <t>23005.000247/2010-61</t>
  </si>
  <si>
    <t>Endereço:</t>
  </si>
  <si>
    <t>Rua Benjamin Constant nº 685</t>
  </si>
  <si>
    <t>Nº Contrato:</t>
  </si>
  <si>
    <t>33/2010</t>
  </si>
  <si>
    <t>Centro</t>
  </si>
  <si>
    <t>Contratada:</t>
  </si>
  <si>
    <t>Imobiliária Continental</t>
  </si>
  <si>
    <t>Dourados/MS</t>
  </si>
  <si>
    <t>CNPJ:</t>
  </si>
  <si>
    <t>01.522.309/0001-04</t>
  </si>
  <si>
    <t>Área locada (m²):</t>
  </si>
  <si>
    <t>Objeto:</t>
  </si>
  <si>
    <t>Prédio da EaD</t>
  </si>
  <si>
    <t>Mês</t>
  </si>
  <si>
    <t>Aluguel</t>
  </si>
  <si>
    <t>IPTU</t>
  </si>
  <si>
    <t>Outras Taxas</t>
  </si>
  <si>
    <t>Custo com a locação</t>
  </si>
  <si>
    <t>Custo por metro quadrado</t>
  </si>
  <si>
    <t>Janeiro</t>
  </si>
  <si>
    <t>R$ -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</si>
  <si>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</si>
  <si>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</si>
  <si>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</si>
  <si>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</si>
  <si>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</si>
  <si>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</si>
  <si>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</si>
  <si>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</si>
  <si>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</si>
  <si>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</si>
  <si>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</si>
  <si>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Fonte: EAD.  Org.: DIPLAN/COPLAN/PROAP.</t>
  </si>
  <si>
    <t>Quadro - Despesas de aluguel:  Audin/Editora/Esai/Coplan/Arquivo Institucional</t>
  </si>
  <si>
    <t>23005.000930/2013-41</t>
  </si>
  <si>
    <t>Rua Albino Torraca nº 1.009</t>
  </si>
  <si>
    <t>19/2013</t>
  </si>
  <si>
    <t>Jardim América</t>
  </si>
  <si>
    <t>Imobiliária Colmeia</t>
  </si>
  <si>
    <t>03.682.606/0001-42</t>
  </si>
  <si>
    <t>Prédio da Audin/Editora/Esai/Coplan/Arquivo Institucional</t>
  </si>
  <si>
    <t>Fonte: DIPLAN e PRAD.  Org.: DIPLAN/COPLAN/PROAP.</t>
  </si>
  <si>
    <t>Nota: Vigência do Contrato até 23/06/2019</t>
  </si>
  <si>
    <t>Quadro - Despesas de aluguel:  Progesp</t>
  </si>
  <si>
    <t>23005.003544/2013-10</t>
  </si>
  <si>
    <t>Rua Melvin Jones, n.940</t>
  </si>
  <si>
    <t>41/2013</t>
  </si>
  <si>
    <t>Prédio da PROGESP</t>
  </si>
  <si>
    <t>Fonte: PROGESP.  Org.: DIPLAN/COPLAN/PROAP.</t>
  </si>
  <si>
    <t>Nota: Outras taxas corresponde a seguro imobiliário</t>
  </si>
  <si>
    <t>Quadro - Despesas de aluguel:  Prédio do Centro</t>
  </si>
  <si>
    <t>23005.000706/2017-83</t>
  </si>
  <si>
    <t>Avenida Presidente Vargas, 309</t>
  </si>
  <si>
    <t>10/2017</t>
  </si>
  <si>
    <t>Contamaq Móveis para Escritório Ltda- ME</t>
  </si>
  <si>
    <t>15.486.673/0001-70</t>
  </si>
  <si>
    <t>Prédio do Centro</t>
  </si>
  <si>
    <t>Ressarcimento</t>
  </si>
  <si>
    <t>Outras Taxas*</t>
  </si>
  <si>
    <t>Fonte: PRAD.  Org.: DIPLAN/COPLAN/PROAP.</t>
  </si>
  <si>
    <t>Nota: Contrato rescindido unilateralmente em 08/06/2019</t>
  </si>
  <si>
    <t>Ressarcimento recebido em setembro/2019</t>
  </si>
  <si>
    <t>Aluguel Total Anual em 2019 por Unidades Prediais</t>
  </si>
  <si>
    <t>Quadro - Despesas de aluguel total em 2019 por Unidades Prediais</t>
  </si>
  <si>
    <t>LOCAL</t>
  </si>
  <si>
    <t>Custo anual com a locação</t>
  </si>
  <si>
    <t>Prédio da Audin/Editora/Esai/Coplan/Arquivo Instituc.</t>
  </si>
  <si>
    <t>Fonte: PRAD, PROGESP, EAD, DIPLAN</t>
  </si>
  <si>
    <t>Org.: DIPLAN/COPLAN/PROAP</t>
  </si>
  <si>
    <t>Quadro - Lista de Concorrências concluídas</t>
  </si>
  <si>
    <t>Nº</t>
  </si>
  <si>
    <t>Processo</t>
  </si>
  <si>
    <t>Objeto</t>
  </si>
  <si>
    <t>Interessado</t>
  </si>
  <si>
    <t>Abertura</t>
  </si>
  <si>
    <t>Valor Estimado</t>
  </si>
  <si>
    <t>Valor Contrato</t>
  </si>
  <si>
    <t>7/2018</t>
  </si>
  <si>
    <t>23005.011149/2018-15</t>
  </si>
  <si>
    <t>Contratação de empresa de engenharia para a construção da obra destinada ao Centro Administrativo da UFGD.</t>
  </si>
  <si>
    <t>PREFEITURA 
Reitoria</t>
  </si>
  <si>
    <t>8/2018</t>
  </si>
  <si>
    <t>23005.011150/2018-31</t>
  </si>
  <si>
    <t>Contratação de empresa de engenharia para a construção da obra destinada ao Centro Multiuso da UFGD.</t>
  </si>
  <si>
    <t>Fonte: PRAD/UFGD e SIPAC.  Org.: DIPLAN/COPLAN/PROAP.</t>
  </si>
  <si>
    <t>Qtde. Total    2</t>
  </si>
  <si>
    <t>Quadro - Lista de Adesões a Atas concluídas</t>
  </si>
  <si>
    <t>UASG</t>
  </si>
  <si>
    <t>Valor Total</t>
  </si>
  <si>
    <t>06/2018</t>
  </si>
  <si>
    <t>23005.014858/2019-25</t>
  </si>
  <si>
    <t>Contratação de Empresa especializada para instalação de Usina Fotovoltaica, por meio de Adesão à Ata de Registro de Preços do Instituto Federal do Piauí - Campus Campo Maior - UASG 155207</t>
  </si>
  <si>
    <t>PU</t>
  </si>
  <si>
    <t>11/2018
fracassada</t>
  </si>
  <si>
    <t>23005.003187/2019-77</t>
  </si>
  <si>
    <t>Aquisição de Licenças Software Adobe – Adesão PE 11/2018 – UASG 158128</t>
  </si>
  <si>
    <t>COIN /
Reitoria</t>
  </si>
  <si>
    <t>13/2018</t>
  </si>
  <si>
    <t>23005.015568/2019-07</t>
  </si>
  <si>
    <t>Contratação de Empresa especializada para prestar Serviços contínuos de Manutenção Predial (serviços comuns de engenharia), sob demanda, via Adesão à Ata de Registro de Preços do Instituto Federal de Educação, Ciência e Tecnologia Goiano - Campus Ceres - UASG 158302</t>
  </si>
  <si>
    <t>24/2018</t>
  </si>
  <si>
    <t>23005.015162/2019-16</t>
  </si>
  <si>
    <t>Contratação de Empresa especializada em Serviços de Manutenção de Câmaras Frigoríficas e equipamentos de cozinha diversos, via Adesão à Ata SRP do Exército Brasileiro - 9º Batalhão de Engenharia de Combate - UASG 160132</t>
  </si>
  <si>
    <t>50/2018</t>
  </si>
  <si>
    <t>Contratação de Licenciamento de ADOBE CREATIVE CLOUD - Todos os aplicativos de desktop e serviços da CREATIVE CLOUD com atualizações pelo período mínimo de 36 meses.</t>
  </si>
  <si>
    <t>52/2018</t>
  </si>
  <si>
    <t>23005.015296/2019-37</t>
  </si>
  <si>
    <t>Compra de Instrumento Analisador de Energia para uso da Divisão de Manutenção Patrimonial da PU, por meio de Adesão à Ata SRP da Universidade Federal do Sul e Sudeste do Pará (UNIFESSPA) - UASG 158718</t>
  </si>
  <si>
    <t>82/2018</t>
  </si>
  <si>
    <t>23005.015080/2019-71</t>
  </si>
  <si>
    <t>Contratação de Empresa especializada em execução de obras civis de Pavimentação Asfáltica, via Adesão à Ata SRP da UFMS - UASG 154054</t>
  </si>
  <si>
    <t>95/2018</t>
  </si>
  <si>
    <t>23005.016780/2019-83</t>
  </si>
  <si>
    <t>Aquisição de Compressores de Ar - UASG 150229</t>
  </si>
  <si>
    <t>02/2019</t>
  </si>
  <si>
    <t>23005.015196/2019-19</t>
  </si>
  <si>
    <t>Aquisição e instalação de Grupo Gerador linha Diesel com potência nominal mínima em regime stand-by de 100kva, via Adesão à Ata SRP do Instituto Federal do Espírito Santo - UASG 158151</t>
  </si>
  <si>
    <t>03/2019</t>
  </si>
  <si>
    <t>23005.015241/2019-27</t>
  </si>
  <si>
    <t>Contratação de Empresa especializada em execução de instalação de Cerca de Grade de fechamento e Portões, via adesão à Ata SRP da 15ª Companhia de Infantaria Mecanizada - UASG 160227</t>
  </si>
  <si>
    <t>12/2019</t>
  </si>
  <si>
    <t>23005.006538/2019-00</t>
  </si>
  <si>
    <t>COIN 
Reitoria</t>
  </si>
  <si>
    <t>21/2019</t>
  </si>
  <si>
    <t>23005.015074/2019-14</t>
  </si>
  <si>
    <t>Aquisição de Alicate Amperímetro com medição de corrente de CA e CC de até 400 A, via Adesão à Ata SRP da Fundação Universidade Federal de Ciências da Saúde de Porto Alegre (UFCSPA) - UASG 154032</t>
  </si>
  <si>
    <t>Qtd.T. 11</t>
  </si>
  <si>
    <t>Fonte: PRAD, SIPAC e ComprasNet    Org.: DIPLAN/COPLAN/PROAP</t>
  </si>
  <si>
    <t>Nota: Adesão ao PE 11/2018 - item 1 -  Fracassada</t>
  </si>
  <si>
    <t>Quadro - Lista de Concursos concluídos</t>
  </si>
  <si>
    <t>Valor Contratado</t>
  </si>
  <si>
    <t>23005.000243/2019-11</t>
  </si>
  <si>
    <t>Seleção de Curtas Metragens - 7ª Mostra Audiovisual de Dourados</t>
  </si>
  <si>
    <t>PROEX</t>
  </si>
  <si>
    <t>23005.000291/2019-18</t>
  </si>
  <si>
    <t>Concurso - Seleção de apresentações musicais instrumentais - 6° Festival Douradense de Música</t>
  </si>
  <si>
    <t>23005.000354/2019-28</t>
  </si>
  <si>
    <t>Concurso - Concurso - Seleção de atrações culturais - Celebração 2019</t>
  </si>
  <si>
    <t>23005.005458/2019-29</t>
  </si>
  <si>
    <t>Concurso - Seleção de Espetáculos Teatrais - 10° Festival Internacional de Dourados</t>
  </si>
  <si>
    <t>23005.012008/2018-10</t>
  </si>
  <si>
    <t>Reabertura de Concurso - Seleção de Projetos de Artes Visuais "GRAFFITI" - "II Festival de Graffiti da UFGD - Muros da Moradia Estudantil</t>
  </si>
  <si>
    <t>Qtd.T . 5</t>
  </si>
  <si>
    <t>Fonte: Portal de Compras Governamentais e SIPAC</t>
  </si>
  <si>
    <t>Quadro - Lista de Pregões Eletrônicos: informações detalhadas.</t>
  </si>
  <si>
    <t>Nº da Licitação</t>
  </si>
  <si>
    <t>Nº do Processo</t>
  </si>
  <si>
    <t>Assunto</t>
  </si>
  <si>
    <t>Nº de Itens</t>
  </si>
  <si>
    <t>Qtd.total dos Itens</t>
  </si>
  <si>
    <t>Observação</t>
  </si>
  <si>
    <t>Pregão Eletrônico</t>
  </si>
  <si>
    <t>01/2019</t>
  </si>
  <si>
    <t>23005.013944/2018-30</t>
  </si>
  <si>
    <t>Aquisição de materiais de expediente e similares para Projetos</t>
  </si>
  <si>
    <t>Com itens desertos e fracassados</t>
  </si>
  <si>
    <t>23005.013945/2018-84</t>
  </si>
  <si>
    <t>Aquisição de materiais elétricos, eletrônicos e similares para Projetos</t>
  </si>
  <si>
    <t>23005.013942/2018-41</t>
  </si>
  <si>
    <t>Aquisição de químicos e similares para Projetos</t>
  </si>
  <si>
    <t>04/2019</t>
  </si>
  <si>
    <t>23005.0013943/2018-95</t>
  </si>
  <si>
    <t>Aquisição de rações e similares para Projetos</t>
  </si>
  <si>
    <t>Com itens fracassados</t>
  </si>
  <si>
    <t>05/2019</t>
  </si>
  <si>
    <t>23005.012761/2018-05</t>
  </si>
  <si>
    <t>Serviço de  hospedagem e alimentação – FAIND</t>
  </si>
  <si>
    <t>Adquirido/Contratado</t>
  </si>
  <si>
    <t>06/2019</t>
  </si>
  <si>
    <t>23005.012812/2018-91</t>
  </si>
  <si>
    <t>Fornecimento de coquetel e alimentação de camarim</t>
  </si>
  <si>
    <t>07/2019</t>
  </si>
  <si>
    <t>23005.011249/2018-33</t>
  </si>
  <si>
    <t>Aquisição de placas indicativas</t>
  </si>
  <si>
    <t>08/2019</t>
  </si>
  <si>
    <t>23005.007732/2018-13</t>
  </si>
  <si>
    <t>Aquisição de carimbos</t>
  </si>
  <si>
    <t>Cancelado/Convertido em Dispensa</t>
  </si>
  <si>
    <t>09/2019</t>
  </si>
  <si>
    <t>23005.002970/2018-32</t>
  </si>
  <si>
    <t>Contratação de serviços de vigilância</t>
  </si>
  <si>
    <t>10/2019</t>
  </si>
  <si>
    <t>23005.013492/2018-96</t>
  </si>
  <si>
    <t>Hospedagem e alimentação – PROEX</t>
  </si>
  <si>
    <t>11/2019</t>
  </si>
  <si>
    <t>23005.007499/2018-79</t>
  </si>
  <si>
    <t>Aquisição de gases especiais</t>
  </si>
  <si>
    <t>23005.012478/2018-75</t>
  </si>
  <si>
    <t>Aquisição de solução completa e expansível de biblioteca de fita LTO, suporte e treinamento para backup de dados</t>
  </si>
  <si>
    <t>13/2019</t>
  </si>
  <si>
    <t>23005.013234/2018-18</t>
  </si>
  <si>
    <t>Serviços de diagramação e impressão de livros</t>
  </si>
  <si>
    <t>15/2019</t>
  </si>
  <si>
    <t>23005.010760/2018-18</t>
  </si>
  <si>
    <t>Seguro de ônibus e acidentes pessoais coletivos</t>
  </si>
  <si>
    <t>Licitação Deserta</t>
  </si>
  <si>
    <t>16/2019</t>
  </si>
  <si>
    <t>23005.008709/2018-46</t>
  </si>
  <si>
    <t>Cessão de áreas físicas em caráter oneroso, para exploração de serviços de lanchonete, fast food e similares por meio de food trucks e trailers móveis</t>
  </si>
  <si>
    <t>17/2019</t>
  </si>
  <si>
    <t>23005.000288/2019-96</t>
  </si>
  <si>
    <t>Contratação serviços para show do Almir Sater</t>
  </si>
  <si>
    <t>18/2019</t>
  </si>
  <si>
    <t>23005.009300/2018-47</t>
  </si>
  <si>
    <t>Contratação de serviços de inspeção em vasos de pressão</t>
  </si>
  <si>
    <t>19/2019</t>
  </si>
  <si>
    <t>23005.000619/2019-98</t>
  </si>
  <si>
    <t>Serviços de alimentação (almoço e jantar) e alimentação para camarim</t>
  </si>
  <si>
    <t>20/2019</t>
  </si>
  <si>
    <t>23005.011930/2018-81</t>
  </si>
  <si>
    <t>Contratação de serviço de locação de ônibus, veiculo leve e camionete</t>
  </si>
  <si>
    <t>23005.01199/2019-67</t>
  </si>
  <si>
    <t>Aquisição de insumos e sementes</t>
  </si>
  <si>
    <t>22/2019</t>
  </si>
  <si>
    <t>23005.01272/2019-09</t>
  </si>
  <si>
    <t>Aquisição de gás de cozinha</t>
  </si>
  <si>
    <t>23/2019</t>
  </si>
  <si>
    <t>23005.001292/2019-71</t>
  </si>
  <si>
    <t>Aquisição de porcos vivos - FCS</t>
  </si>
  <si>
    <t>24/2019</t>
  </si>
  <si>
    <t>23005.001314/2019-01</t>
  </si>
  <si>
    <t>Aquisição de tecidos e bandeiras</t>
  </si>
  <si>
    <t>25/2019</t>
  </si>
  <si>
    <t>23005.001304/2019-68</t>
  </si>
  <si>
    <t>Materiais personalizados de dstribuição gratuita - PROEX (camisetas, pastas e blocos)</t>
  </si>
  <si>
    <t>26/2019</t>
  </si>
  <si>
    <t>23005.001478/2019-21</t>
  </si>
  <si>
    <t>Aquisição de materiais de expediente</t>
  </si>
  <si>
    <t>27/2019</t>
  </si>
  <si>
    <t>23005.001493/2019-79</t>
  </si>
  <si>
    <t>Aquisição de suprimentos de Informática</t>
  </si>
  <si>
    <t>28/2019</t>
  </si>
  <si>
    <t>23005.001495/2019-68</t>
  </si>
  <si>
    <t>Aquisição de itens de limpeza e acondicionamento</t>
  </si>
  <si>
    <t>29/2019</t>
  </si>
  <si>
    <t>23005.001499/2019-46</t>
  </si>
  <si>
    <t>Aquisição de materiais de copa e cozinha</t>
  </si>
  <si>
    <t>30/2019</t>
  </si>
  <si>
    <t>23005.001534/2019-27</t>
  </si>
  <si>
    <t>Aquisição de materiais químicos</t>
  </si>
  <si>
    <t>31/2019</t>
  </si>
  <si>
    <t>23005.002346/2019-16</t>
  </si>
  <si>
    <t>Aquisição de gêneros alimentícios</t>
  </si>
  <si>
    <t>Licitação fracassada</t>
  </si>
  <si>
    <t>32/2019</t>
  </si>
  <si>
    <t>23005.002351/2019-29</t>
  </si>
  <si>
    <t>Aquisição de materiais veterinários, sementes, fertilizantes e similares</t>
  </si>
  <si>
    <t>33/2019</t>
  </si>
  <si>
    <t>23005.002353/2019-18</t>
  </si>
  <si>
    <t>Aquisição de materiais educativos e esportivos</t>
  </si>
  <si>
    <t>34/2019</t>
  </si>
  <si>
    <t>23005.002358/2019-41</t>
  </si>
  <si>
    <t>Aquisição de materiais de proteção e segurança</t>
  </si>
  <si>
    <t>35/2019</t>
  </si>
  <si>
    <t>23005.002360/2019-10</t>
  </si>
  <si>
    <t>Aqusição de material biológico</t>
  </si>
  <si>
    <t>36/2019</t>
  </si>
  <si>
    <t>23005.002371/2019-08</t>
  </si>
  <si>
    <t>Aquisição de material hospitalar</t>
  </si>
  <si>
    <t>37/2019</t>
  </si>
  <si>
    <t>23005.010597/2019-74</t>
  </si>
  <si>
    <t>Aquisição de material de consumo para Laboratórios I</t>
  </si>
  <si>
    <t>38/2019</t>
  </si>
  <si>
    <t>23005.001552/2017-47</t>
  </si>
  <si>
    <t>Perfuração de poço artesiano</t>
  </si>
  <si>
    <t>40/2019</t>
  </si>
  <si>
    <t>23005.003056/2019-90</t>
  </si>
  <si>
    <t>Aquisição de materiais elétricos e eletrônicos</t>
  </si>
  <si>
    <t>41/2019</t>
  </si>
  <si>
    <t>23005.003083/2019-62</t>
  </si>
  <si>
    <t>Aquisição de ferramentas e semelhantes</t>
  </si>
  <si>
    <t>42/2019</t>
  </si>
  <si>
    <t>23005.003089/2019-30</t>
  </si>
  <si>
    <t>Aquisição de materiais p/ veículos, bens móveis, lubrificantes, sinalização e outros</t>
  </si>
  <si>
    <t>43/2019</t>
  </si>
  <si>
    <t>23005.002384/2019-79</t>
  </si>
  <si>
    <t>Serviços de prancha (guincho)</t>
  </si>
  <si>
    <t>44/2019</t>
  </si>
  <si>
    <t>23005.011308/2018-73</t>
  </si>
  <si>
    <t>Serviço de agenciamento de passagens</t>
  </si>
  <si>
    <t>47/2019</t>
  </si>
  <si>
    <t>23005.04174/2019-15</t>
  </si>
  <si>
    <t>Aquisição de gêneros alimentícios 2 - café, açúcar, chá e água</t>
  </si>
  <si>
    <t>48/2019</t>
  </si>
  <si>
    <t>23005.004328/2019-79</t>
  </si>
  <si>
    <t>Aquisição de materiais permanentes</t>
  </si>
  <si>
    <t>49/2019</t>
  </si>
  <si>
    <t>50/2019</t>
  </si>
  <si>
    <t>23005.001272/2019-09</t>
  </si>
  <si>
    <t>54/2019</t>
  </si>
  <si>
    <t>23005.004590/2019-13</t>
  </si>
  <si>
    <t>Aquisição de materiais permanentes e laboratoriais</t>
  </si>
  <si>
    <t>55/2019</t>
  </si>
  <si>
    <t>23005.004584/2019-66</t>
  </si>
  <si>
    <t>Aq. de equipamentos de Educação para Laboratórios</t>
  </si>
  <si>
    <t>56/2019</t>
  </si>
  <si>
    <t>23005.004588/2019-44</t>
  </si>
  <si>
    <t>Aquisição de materiais e equipamentos eletroeletrônicos e outros</t>
  </si>
  <si>
    <t>57/2019</t>
  </si>
  <si>
    <t>23005.004589/2019-99</t>
  </si>
  <si>
    <t>Aquisição de equipamentos específicos de Laboratório II</t>
  </si>
  <si>
    <t>58/2019</t>
  </si>
  <si>
    <t>Com item deserto</t>
  </si>
  <si>
    <t>59/2019</t>
  </si>
  <si>
    <t>23005.005956/2019-71</t>
  </si>
  <si>
    <t>Aquisição de materiais de expediente personalizáveis</t>
  </si>
  <si>
    <t>Com item fracassado</t>
  </si>
  <si>
    <t>60/2019</t>
  </si>
  <si>
    <t>23005.006328/2019-11</t>
  </si>
  <si>
    <t>Aquisição de material de consumo para Laboratório II</t>
  </si>
  <si>
    <t>61/2019</t>
  </si>
  <si>
    <t>23005.002397/2019-48</t>
  </si>
  <si>
    <t>Serviços de gerenciamento de combustíveis</t>
  </si>
  <si>
    <t>62/2019</t>
  </si>
  <si>
    <t>23005.007620/2019-43</t>
  </si>
  <si>
    <t>Aquisição de químicos</t>
  </si>
  <si>
    <t>63/2019</t>
  </si>
  <si>
    <t>23005.001720/2019-66</t>
  </si>
  <si>
    <t>Aquisição de testes psicológicos</t>
  </si>
  <si>
    <t>Com itens desertos</t>
  </si>
  <si>
    <t>64/2019</t>
  </si>
  <si>
    <t>23005.007826/2019-73</t>
  </si>
  <si>
    <t>Contratação de empresa para impressão de Caderno de Provas</t>
  </si>
  <si>
    <t>66/2019</t>
  </si>
  <si>
    <t>23005.012709/2018-41</t>
  </si>
  <si>
    <t>Agenciamento de transporte internacional de cargas</t>
  </si>
  <si>
    <t>67/2019</t>
  </si>
  <si>
    <t>23005.012720/2019-91</t>
  </si>
  <si>
    <t>Aquisição de materiais para manutenção de instrumentos musicais</t>
  </si>
  <si>
    <t>70/2019</t>
  </si>
  <si>
    <t>23005.011031/2019-60</t>
  </si>
  <si>
    <t>Contratação de recarga de extintores e aquisição de placas de sinalização</t>
  </si>
  <si>
    <t>77/2019</t>
  </si>
  <si>
    <t>23005.001450/2019-93</t>
  </si>
  <si>
    <t>Contratação de empresa para serviços de manutenção elétrica</t>
  </si>
  <si>
    <t>78/2019</t>
  </si>
  <si>
    <t>23005.000058/2018-20</t>
  </si>
  <si>
    <t>Aquisição de software para gerenciamento de biblioteca, mediante licença</t>
  </si>
  <si>
    <t>Fonte: PRAD/UFGD e</t>
  </si>
  <si>
    <t>Qtd.Total      63</t>
  </si>
  <si>
    <t>ComprasNet</t>
  </si>
  <si>
    <t>Org. DIPLAN/COPLAN/PROAP</t>
  </si>
  <si>
    <t>Quadro - Lista de Dispensa de Licitações concluídas</t>
  </si>
  <si>
    <t>Objeto/Enquadramento</t>
  </si>
  <si>
    <t>1</t>
  </si>
  <si>
    <t>23005.011543/2018-45</t>
  </si>
  <si>
    <t>Aquisição de licença de uso de software de jogos empresariais</t>
  </si>
  <si>
    <t>2</t>
  </si>
  <si>
    <t>2300.000559/2019-11</t>
  </si>
  <si>
    <t>Contratação de serviço de agenciamento de transporte internacional de mercadorias</t>
  </si>
  <si>
    <t>CCOMP/PRAD</t>
  </si>
  <si>
    <t>2300.000393/2019-25</t>
  </si>
  <si>
    <t>Contratação de seguro para viagem do Projeto Rondon</t>
  </si>
  <si>
    <t>PROEX e PRAD</t>
  </si>
  <si>
    <t>2300.002995/2019-17</t>
  </si>
  <si>
    <t>Aquisição de peixes ornamentais</t>
  </si>
  <si>
    <t>FCA e PROEX</t>
  </si>
  <si>
    <t>5</t>
  </si>
  <si>
    <t>23005.000948/2019-39</t>
  </si>
  <si>
    <t>Certificação Digital com Fornecimento eventual de Tokens</t>
  </si>
  <si>
    <t>PRAD</t>
  </si>
  <si>
    <t>6</t>
  </si>
  <si>
    <t>23005.000059/2019-71</t>
  </si>
  <si>
    <t>Contatação de serviços de mudanças e transporte rodoviário</t>
  </si>
  <si>
    <t>RTR e Gabinete da RTR</t>
  </si>
  <si>
    <t>23005.000236/2019-10</t>
  </si>
  <si>
    <t>Gestão Administrativa e Financeira do Projeto de Extensão Pós-Graduação Lato Sensu "Pedagogia do Esporte"</t>
  </si>
  <si>
    <t>8</t>
  </si>
  <si>
    <t>23005.004313/2019-19</t>
  </si>
  <si>
    <t>Pagamento de Inscrição em Curso de Capacitação - operação de drone</t>
  </si>
  <si>
    <t>Laboratório FCH</t>
  </si>
  <si>
    <t>9</t>
  </si>
  <si>
    <t>23005.004968/2019-89</t>
  </si>
  <si>
    <t>Pagamento de Inscrição em Curso de Capacitação - NR-35</t>
  </si>
  <si>
    <t>PROGESP</t>
  </si>
  <si>
    <t>10</t>
  </si>
  <si>
    <t>23005.005202/2019-11</t>
  </si>
  <si>
    <t>Locação de Banheiros Químicos</t>
  </si>
  <si>
    <t>11</t>
  </si>
  <si>
    <t>23005.003336/2019-06</t>
  </si>
  <si>
    <t>Aquisição de Peças para o Projeto Baja</t>
  </si>
  <si>
    <t>FCA e Gabinete da RTR</t>
  </si>
  <si>
    <t>12</t>
  </si>
  <si>
    <t>Aquisição de Carimbos</t>
  </si>
  <si>
    <t>RTR</t>
  </si>
  <si>
    <t>13</t>
  </si>
  <si>
    <t>23005.005869/2019-14</t>
  </si>
  <si>
    <t>Pagamento de Inscrição em Curso de Capacitação - Conformidade Contábil</t>
  </si>
  <si>
    <t>DICON/COOF/
PROAP</t>
  </si>
  <si>
    <t>14</t>
  </si>
  <si>
    <t>23005.0010760/2018-18</t>
  </si>
  <si>
    <t>Contratação de Seguro de ônibus e passageiros</t>
  </si>
  <si>
    <t>DITRAN - UFGD</t>
  </si>
  <si>
    <t>23005.0002376/2018-41</t>
  </si>
  <si>
    <t>Gestão do Projeto de Pesquisa "Prospecção Arqueológica Intrusiva no Sítio Arqueológico Templo dos Pilares, Município de Alcinópolis/MS - II Campanha"</t>
  </si>
  <si>
    <t>16</t>
  </si>
  <si>
    <t>23005.007773/2019-91</t>
  </si>
  <si>
    <t>Aquisição de Gás GLP P-90</t>
  </si>
  <si>
    <t>23005.0001723/2019-08</t>
  </si>
  <si>
    <t>Projeto "Arqueologia do Porto Caiuá: delimitação, prospecção intrusiva e processamento dos remanescentes arqueológicos do sítio Rio Ivinhema I, em Naviraí-MS"</t>
  </si>
  <si>
    <t>23005.011524/2019-08</t>
  </si>
  <si>
    <t>Contratação emergencial para exploração do espaço do Restaurante Universitário</t>
  </si>
  <si>
    <t>PROAE</t>
  </si>
  <si>
    <t>19</t>
  </si>
  <si>
    <t>23005.013664/2019-11</t>
  </si>
  <si>
    <t>Aquisição de rações</t>
  </si>
  <si>
    <t>FCA e  FCS - PROPP</t>
  </si>
  <si>
    <t>23005.011028/2019-46</t>
  </si>
  <si>
    <t>Gestão Administrativa e Financeira do Projeto de Pesquisa e Extensão intitulado "Inventário das Rezas Guarani"</t>
  </si>
  <si>
    <t>22</t>
  </si>
  <si>
    <t>23005.014098/2019-56</t>
  </si>
  <si>
    <t>Aquisição de Materiais para Laboratório</t>
  </si>
  <si>
    <t>23</t>
  </si>
  <si>
    <t>23005.06543/2019-12</t>
  </si>
  <si>
    <t>Análise de eficiência ETE</t>
  </si>
  <si>
    <t>DGA/COPLAN/
PROAP</t>
  </si>
  <si>
    <t>23005.012815/2019-13</t>
  </si>
  <si>
    <t>Gestão do Projeto de Pesquisa: Produção e eficiência de parasitóides para o controle biológico de lepidópteros desfolhadores em plantios de eucalipto (ano 2)</t>
  </si>
  <si>
    <t>23005.015263/2019-97</t>
  </si>
  <si>
    <t>Gestão Administrativa e Financeira necessária à execução do Projeto de Ensino intitulado "Licenciatura Intercultural Indígena - Teko Arandu 2020/2021"</t>
  </si>
  <si>
    <t>23005.015888/2019-19</t>
  </si>
  <si>
    <t>Projeto de Desenvolvimento Institucional "Laboratório de práticas de gestão de resíduos sólidos da Universidade Federal da Grande Dourados"</t>
  </si>
  <si>
    <t>23005.014232/2019-19</t>
  </si>
  <si>
    <t>Projeto de Pesquisa intitulado "Desenvolvimento de Blendas de Óleos Comestíveis Aromatizados"</t>
  </si>
  <si>
    <t>Fonte: PRAD e SIPAC</t>
  </si>
  <si>
    <t>Qtd.T. 26</t>
  </si>
  <si>
    <t>Quadro - Lista de Inexigibilidades concluídas</t>
  </si>
  <si>
    <t>23005.014439/2018-11</t>
  </si>
  <si>
    <t>Pagamento de taxa de inscrição no 1º Congresso Regional e II Simpósio de Avaliação Pisicológica</t>
  </si>
  <si>
    <t>23005.013233/2018-65</t>
  </si>
  <si>
    <t>Taxa ISBNs para publicação de livros da UFGD</t>
  </si>
  <si>
    <t>EDITORA</t>
  </si>
  <si>
    <t>23005.000228/2019-73</t>
  </si>
  <si>
    <t>Pagamento de taxa de inscrição em Curso de  formação de editores</t>
  </si>
  <si>
    <t>23005.000258/2019-80</t>
  </si>
  <si>
    <t>Contratação do Espetáculo Na boca do Lixo</t>
  </si>
  <si>
    <t>COC/PROEX</t>
  </si>
  <si>
    <t>23005.001157/2019-26</t>
  </si>
  <si>
    <t>Pagamento de taxa de inscrição em Curso - Gestão do Patrimônio Público</t>
  </si>
  <si>
    <t>DPGIM/COGESP/
PRAD</t>
  </si>
  <si>
    <t>23005.001640/2019-19</t>
  </si>
  <si>
    <t>Pagamento de taxa de inscrição em Curso - Planejamento e Gestão de Almoxarifado</t>
  </si>
  <si>
    <t>DIAL/COGESP/
PRAD</t>
  </si>
  <si>
    <t>23005.002102/2019-33</t>
  </si>
  <si>
    <t>Pagamento de taxa de inscrição em Curso - V Simpósio de Bioterismo do Einstein</t>
  </si>
  <si>
    <t>PROPP</t>
  </si>
  <si>
    <t>23005.001446/2019-25</t>
  </si>
  <si>
    <t>Pagamento de taxa - XIX Bienal Internacional do livro do RJ</t>
  </si>
  <si>
    <t>23005.002587/2019-65</t>
  </si>
  <si>
    <t>Pagamento de taxa de inscrição em Congresso - 4ª Edição Aberje Trends</t>
  </si>
  <si>
    <t>23005.003098/2019-21</t>
  </si>
  <si>
    <t>Aquisição de elementos filtrantes para ultrapurificador de água Millipore</t>
  </si>
  <si>
    <t>FCS e DIMAP/PU</t>
  </si>
  <si>
    <t>23005.003926/2019-21</t>
  </si>
  <si>
    <t>Pagamento de Inscrição em Curso de Capacitação - Photoshop Conference 2019</t>
  </si>
  <si>
    <t>23005.004296/2019-10</t>
  </si>
  <si>
    <t>Pagamento de Inscrição em Curso de Capacitação - 50º FONATEC</t>
  </si>
  <si>
    <t>AUDIN</t>
  </si>
  <si>
    <t>23005.003832/2019-51</t>
  </si>
  <si>
    <t>Pagamento de Inscrição em Curso de Capacitação - 2º Seminário e 32ª Reunião Anual ABEU</t>
  </si>
  <si>
    <t>23005.004529/2019-76</t>
  </si>
  <si>
    <t>Pagamento de Inscrição em Curso de Capacitação - Formação de Gestores e Fiscais de Contratos</t>
  </si>
  <si>
    <t>23005.005056/2019-24</t>
  </si>
  <si>
    <t>Pagamento de Inscrição em Curso de Capacitação - A conformidade de Registro de Gestão</t>
  </si>
  <si>
    <t>23005.005203/2019-66</t>
  </si>
  <si>
    <t>Pagamento de Inscrição em Curso de Capacitação - capacitação com autoclaves</t>
  </si>
  <si>
    <t>23005.005521/2019-27</t>
  </si>
  <si>
    <t>Pagamento de Inscrição em Curso de Capacitação - Treinamento completo em Licitações</t>
  </si>
  <si>
    <t>23005.006938/2019-15</t>
  </si>
  <si>
    <t>Pagamento de Inscrição em Curso de Capacitação - Gestão de Documentos Eletrônicos</t>
  </si>
  <si>
    <t>PROAP</t>
  </si>
  <si>
    <t>23005.006985/2019-51</t>
  </si>
  <si>
    <t>Pagamento de Inscrição em Curso de Capacitação - Semana 2x1 das Conformidades: Gestão + Contábil</t>
  </si>
  <si>
    <t>23005.006951/2019-66</t>
  </si>
  <si>
    <t>Renovação do Software ENVI</t>
  </si>
  <si>
    <t>23005.006712/2019-14</t>
  </si>
  <si>
    <t>Renovação de Licença de Software – ARCGIS</t>
  </si>
  <si>
    <t>23005.006394/2019-83</t>
  </si>
  <si>
    <t>Pagamento de Taxa de Inscrição em Premiação  EBEU</t>
  </si>
  <si>
    <t>23005.007806/2019-01</t>
  </si>
  <si>
    <t>Pagamento de Inscrição em Curso de Capacitação em Auditoria Interna</t>
  </si>
  <si>
    <t>23005.007452/2019-96</t>
  </si>
  <si>
    <t>Pagamento de Taxa de Inscrição no XXVIII Congresso Brasileiro de Biblioteconomia e Documentação</t>
  </si>
  <si>
    <t>CSB</t>
  </si>
  <si>
    <t>23005.007722/2019-69</t>
  </si>
  <si>
    <t>Pagamento de Taxa de Inscrição no 8º Seminário Brasileiro de Obras Públicas</t>
  </si>
  <si>
    <t>23005.008687/2019-03</t>
  </si>
  <si>
    <t>Pagamento de Inscrição em Cursos de Capacitação - Secretaria Acadêmica Digital e Arquivo Acadêmico - EAD</t>
  </si>
  <si>
    <t>23005.009812/2019-94</t>
  </si>
  <si>
    <t>Pagamento de Taxa de Inscrição no 57º Congresso Brasileiro de Educação Médica (COBEM)</t>
  </si>
  <si>
    <t>23005.011961/2019-13</t>
  </si>
  <si>
    <t>Curso de Capacitação intitulado Gramática para Preparadores e Revisores de Texto</t>
  </si>
  <si>
    <t>23005.011863/2019-86</t>
  </si>
  <si>
    <t>Curso Higiene Ocupacional - Operação Prática de Instrumentos</t>
  </si>
  <si>
    <t>23005.013335/2019-61</t>
  </si>
  <si>
    <t>Pagamento de Taxa de Inscrição em Congresso</t>
  </si>
  <si>
    <t>23005.011806/2019-05</t>
  </si>
  <si>
    <t>Manutenção de calorimetria</t>
  </si>
  <si>
    <t>23005.011805/2019-52</t>
  </si>
  <si>
    <t>Manutenção de potenciostato Metrohm</t>
  </si>
  <si>
    <t>23005.014557/2019-00</t>
  </si>
  <si>
    <t>Curso de Atualização de Pregoeiros</t>
  </si>
  <si>
    <t>23005.013931/2019-41</t>
  </si>
  <si>
    <t>Curso de gestão de contratos</t>
  </si>
  <si>
    <t>23005.014826/2019-20</t>
  </si>
  <si>
    <t>Curso de planilha IN 05/2017</t>
  </si>
  <si>
    <t>23005.013887/2019-70</t>
  </si>
  <si>
    <t>Manutenção Maquina Universal de Ensaios para Provas de Tensão</t>
  </si>
  <si>
    <t>DIMAP/PU</t>
  </si>
  <si>
    <t>23005.015957/2019-24</t>
  </si>
  <si>
    <t>Pagamento de inscrição em curso sobre contratação direta</t>
  </si>
  <si>
    <t>23005.015343/2019-42</t>
  </si>
  <si>
    <t>Manutenção do equipamento cabine de segurança biológica - Casse II A I - Linha 400: PACHANE, PA 400; PATRIMÔNIO 27842</t>
  </si>
  <si>
    <t>23005.016674/2019-08</t>
  </si>
  <si>
    <t>Capacitação de brinquedistas</t>
  </si>
  <si>
    <t>23005.016731/2019-41</t>
  </si>
  <si>
    <t>Curso in company sobre Tesouro Gerencial</t>
  </si>
  <si>
    <t>23005.016880/2019-86</t>
  </si>
  <si>
    <t>Inscrição no curso de capacitação Análise e interpretação de Balancetes e Balanços</t>
  </si>
  <si>
    <t>23005.016891/2019-90</t>
  </si>
  <si>
    <t>Inscrição para participação no curso Conformidade Contábil, análise de balancete e o SIAFI como instrumento de trilha para Auditoria</t>
  </si>
  <si>
    <t>23005.016888/2019-76</t>
  </si>
  <si>
    <t>Inscrição em curso: A Conformidade de Registro de Gestão - teoria e prática - Edição São Paulo</t>
  </si>
  <si>
    <t>Qtd.T. 43</t>
  </si>
  <si>
    <t>Quadro - Lista de Inaplicabilidades concluídas</t>
  </si>
  <si>
    <t>Inaplicabilidade</t>
  </si>
  <si>
    <t>23005.000116/2019-12</t>
  </si>
  <si>
    <t>Taxa referente as Anotações de Responsabilidade Técnica (ART)</t>
  </si>
  <si>
    <t>23005.000135/2019-49</t>
  </si>
  <si>
    <t>Taxa referente aos Registros de Responsabilidade Técnica (RRT)</t>
  </si>
  <si>
    <t>Divisão de Projetos/UFGD</t>
  </si>
  <si>
    <t>23005.001156/2019-81</t>
  </si>
  <si>
    <t>Pagamento da anuidade da ABEM</t>
  </si>
  <si>
    <t>23005.000786/2019-39</t>
  </si>
  <si>
    <t>Pagamento da anuidade da FAUBAI</t>
  </si>
  <si>
    <t>ESAI</t>
  </si>
  <si>
    <t>23005.000610/2019-87</t>
  </si>
  <si>
    <t>Pagamento da anuidade da ANPOCS</t>
  </si>
  <si>
    <t>23005.014558/2018-65</t>
  </si>
  <si>
    <t>Pagamento anuidade Grupo Coimbra</t>
  </si>
  <si>
    <t>23005.001442/2019-47</t>
  </si>
  <si>
    <t>Pagamento anuidade ABEC</t>
  </si>
  <si>
    <t>23005.01445/2019-81</t>
  </si>
  <si>
    <t>Pagamento anuidade ABEU</t>
  </si>
  <si>
    <t>23005.001029/2019-82</t>
  </si>
  <si>
    <t>Pagamento anuidade ANDIFES</t>
  </si>
  <si>
    <t>23005.003117/2019-19</t>
  </si>
  <si>
    <t>Pagamento anuidade GUIALAR</t>
  </si>
  <si>
    <t>23005.05461/2019-42</t>
  </si>
  <si>
    <t>Pagamento taxa do Corpo de Bombeiros</t>
  </si>
  <si>
    <t>23005.001712/2019-10</t>
  </si>
  <si>
    <t>Pagamento de anuidade Federação Universitária de Esportes</t>
  </si>
  <si>
    <t>Div.Esportes e Ações 
Comunitárias/PROAE</t>
  </si>
  <si>
    <t>23005.012854/2019-11</t>
  </si>
  <si>
    <t>Anuidade ANPOLL</t>
  </si>
  <si>
    <t>FACALE e PROPP</t>
  </si>
  <si>
    <t>23005.012973/2019-65</t>
  </si>
  <si>
    <t>Anuidade ANPEPP</t>
  </si>
  <si>
    <t>DIPROJOR/PROPP</t>
  </si>
  <si>
    <t>Qtd.T. 14</t>
  </si>
  <si>
    <t>Pregão/SRP</t>
  </si>
  <si>
    <t>Item</t>
  </si>
  <si>
    <t>Processo na UFGD</t>
  </si>
  <si>
    <t>Processo do órgão licitante</t>
  </si>
  <si>
    <t>Quantidade de Itens</t>
  </si>
  <si>
    <t>Vigência da Ata</t>
  </si>
  <si>
    <t>1, 2, 3, 4, 5, 6, 7, 8, 9, 10</t>
  </si>
  <si>
    <t>23188.000158/2018-71</t>
  </si>
  <si>
    <t>COIN/UFGD - Gabinete da RTR</t>
  </si>
  <si>
    <t>23249.005569/2016-21</t>
  </si>
  <si>
    <t>19 licenças Fracassados</t>
  </si>
  <si>
    <t>9,10,14,15,16,18, 20</t>
  </si>
  <si>
    <t>23217.000266/2018-51</t>
  </si>
  <si>
    <t>135, 139, 141, 145, 147, 148, 149, 150, 151, 152, 153, 154, 156, 157, 161, 162, 165, 168, 222, 226, 242, 243, 249</t>
  </si>
  <si>
    <t>64037.003980/2018-03</t>
  </si>
  <si>
    <t>Aquisição de Licenças Software Adobe – Adesão PE 50/2018 – UASG 158128</t>
  </si>
  <si>
    <t>23066.051953/2018-12</t>
  </si>
  <si>
    <t>19 licenças</t>
  </si>
  <si>
    <t>23479.012463/2018-31</t>
  </si>
  <si>
    <t>18, 29</t>
  </si>
  <si>
    <t>23104.021631/2018-37</t>
  </si>
  <si>
    <t>15, 16, 17, 18, 19, 20, 21, 22, 23</t>
  </si>
  <si>
    <t>23540.015607/2018-10</t>
  </si>
  <si>
    <t>23147.004123/2018-98</t>
  </si>
  <si>
    <t>1, 2, 3</t>
  </si>
  <si>
    <t>00447.000085/2019-03</t>
  </si>
  <si>
    <t>Aquisição de Licenças Software ADOBE – Adesão PE 12/2019 - UASG 158151</t>
  </si>
  <si>
    <t>23147.001876/2018-41</t>
  </si>
  <si>
    <t>48</t>
  </si>
  <si>
    <t>23103.005032/2019-67</t>
  </si>
  <si>
    <t>Fonte: PRAD, SIPAC e ComprasNet.  Org.: DIPLAN/COPLAN/PROAP</t>
  </si>
  <si>
    <t>Nota: Adesão ao PE 11/2018 - item 1 - Fracassada</t>
  </si>
  <si>
    <t>Quantidade de Licitações totais em 2019 por tipo</t>
  </si>
  <si>
    <t>Quadro - Quantidade de Licitações totais em 2019 por tipo</t>
  </si>
  <si>
    <t>TIPO</t>
  </si>
  <si>
    <t>QUANTIDADE</t>
  </si>
  <si>
    <t>Concorrências</t>
  </si>
  <si>
    <t>Tomadas de Preços</t>
  </si>
  <si>
    <t>Adesão à Ata</t>
  </si>
  <si>
    <t>Concursos</t>
  </si>
  <si>
    <t>Leilões</t>
  </si>
  <si>
    <t>Pregões</t>
  </si>
  <si>
    <t>Dispensas</t>
  </si>
  <si>
    <t>Fonte: PRAD/UFGD  Org.: DIPLAN/COPLAN/PROAP</t>
  </si>
  <si>
    <t>Valores Contratados de Licitações totais em 2019 por tipo</t>
  </si>
  <si>
    <t>Quadro - Valores das Licitações totais em 2019 por tipo</t>
  </si>
  <si>
    <t>VALORES</t>
  </si>
  <si>
    <t>Quadro - Lista de Fornecedores</t>
  </si>
  <si>
    <t>Nº do PE</t>
  </si>
  <si>
    <t>Nº Processo</t>
  </si>
  <si>
    <t>Razão Social do Contratado</t>
  </si>
  <si>
    <t>CNPJ</t>
  </si>
  <si>
    <t>Validade da Ata</t>
  </si>
  <si>
    <t>GR COMERCIO DE OXIGENIO EIRELI</t>
  </si>
  <si>
    <t>00.548.986/0001-39</t>
  </si>
  <si>
    <t>ZANINI &amp; ZANCHETTA LTDA</t>
  </si>
  <si>
    <t>12.092.545/0001-54</t>
  </si>
  <si>
    <t>VIA VERDE EVENTOS, COMERCIO E SERVICOS LTDA</t>
  </si>
  <si>
    <t>07.839.330/0001-14</t>
  </si>
  <si>
    <t>COASF COMERCIAL AGRICOLA SAO FRANCISCO LTDA</t>
  </si>
  <si>
    <t>16.040.537/0001-15</t>
  </si>
  <si>
    <t>LTBA COMERCIO E SERVICOS LTDA</t>
  </si>
  <si>
    <t>04.694.478/0001-10</t>
  </si>
  <si>
    <t>SEIKE &amp; MONTEIRO LTDA</t>
  </si>
  <si>
    <t>11.184.290/0001-97</t>
  </si>
  <si>
    <t>FLEX EVENTOS E TURISMO LTDA</t>
  </si>
  <si>
    <t>10.734.427/0001-77</t>
  </si>
  <si>
    <t>SIMPLYFIX SISTEMAS DE IDENTIFICACAO VISUAL LTDA</t>
  </si>
  <si>
    <t>02.341.599/0001-52</t>
  </si>
  <si>
    <t>GRAFICA DO PRETO LTDA</t>
  </si>
  <si>
    <t>03.750.414/0001-26</t>
  </si>
  <si>
    <t>PRIMEIRO TIME INFORMATICA LTDA</t>
  </si>
  <si>
    <t>06.012.469/0001-27</t>
  </si>
  <si>
    <t>LVD SOLUCOES EM INFORMATICA EIRELI</t>
  </si>
  <si>
    <t>30.780.665/0001-26</t>
  </si>
  <si>
    <t>MARCELO DE OLIVEIRA GOMES</t>
  </si>
  <si>
    <t>29.925.797/0001-10</t>
  </si>
  <si>
    <t>CLOVIS LUIZ VARGAS VALENTE</t>
  </si>
  <si>
    <t>33.205.367/0001-09</t>
  </si>
  <si>
    <t>BERGHETTI &amp; BERGHETTI LTDA</t>
  </si>
  <si>
    <t>24.696.106/0001-30</t>
  </si>
  <si>
    <t>PRIMASOFT INFORMATICA - EIRELI</t>
  </si>
  <si>
    <t>69.112.514/0001-35</t>
  </si>
  <si>
    <t>COMERCIAL DE ALIMENTOS ZAFIRA - EIRELI</t>
  </si>
  <si>
    <t>32.605.118/0001-30</t>
  </si>
  <si>
    <t>CLAUDEMIR AIRES VICENTE</t>
  </si>
  <si>
    <t>12.558.291/0001-17</t>
  </si>
  <si>
    <t>MF INDUSTRIA PAULISTA DE CAFE LTDA</t>
  </si>
  <si>
    <t>58.088.964/0001-13</t>
  </si>
  <si>
    <t>DAIANE LAZZARETTI SOUZA</t>
  </si>
  <si>
    <t>06.272.573/0001-50</t>
  </si>
  <si>
    <t>R E G INDUSTRIA E COMERCIO EIRELI</t>
  </si>
  <si>
    <t>31.064.182/0001-98</t>
  </si>
  <si>
    <t>L A MARTINS INDUSTRIA COMERCIO E SERVICOS EIRELI</t>
  </si>
  <si>
    <t>28.319.914/0001-39</t>
  </si>
  <si>
    <t>HABIB CALCADOS DE ITAJUBA LTDA</t>
  </si>
  <si>
    <t>03.835.661/0001-25</t>
  </si>
  <si>
    <t>ELO TEXTIL LTDA</t>
  </si>
  <si>
    <t>28.844.636/0001-39</t>
  </si>
  <si>
    <t>DF MAQUINAS E FERRAMENTAS EIRELI</t>
  </si>
  <si>
    <t>21.793.208/0001-85</t>
  </si>
  <si>
    <t>CASA E BAR BRASIL COMERCIO DE UTILIDADES DO LAR LTDA</t>
  </si>
  <si>
    <t>09.204.326/0001-05</t>
  </si>
  <si>
    <t>ALFAIATARIA DE UNIFORMES LTDA</t>
  </si>
  <si>
    <t>23.603.476/0001-12</t>
  </si>
  <si>
    <t>G.M DE BARROS EIRELI</t>
  </si>
  <si>
    <t>23.286.142/0001-62</t>
  </si>
  <si>
    <t>HIDRO SONDA POCOS ARTESIANOS LTDA</t>
  </si>
  <si>
    <t>04.333.600/0001-22</t>
  </si>
  <si>
    <t>AMANDA ATALAIA VALENCIO EIRELI</t>
  </si>
  <si>
    <t>31.935.477/0001-92</t>
  </si>
  <si>
    <t>MS SAUDE DISTRIBUIDORA DE MATERIAL HOSPITALAR LTDA</t>
  </si>
  <si>
    <t>24.595.488/0001-05</t>
  </si>
  <si>
    <t>AZLAB EQUIPAMENTOS E SUPRIMENTOS PARA LABORATORIOS E HO</t>
  </si>
  <si>
    <t>13.440.815/0001-33</t>
  </si>
  <si>
    <t>ORBITAL PRODUTOS PARA LABORATORIOS LTDA</t>
  </si>
  <si>
    <t>71.443.667/0001-07</t>
  </si>
  <si>
    <t>LUDWIG BIOTECNOLOGIA LTDA</t>
  </si>
  <si>
    <t>01.151.850/0001-53</t>
  </si>
  <si>
    <t>W.N. DIAGNOSTICA EIRELI</t>
  </si>
  <si>
    <t>09.100.467/0001-88</t>
  </si>
  <si>
    <t>MAKLAB COMERCIAL LTDA</t>
  </si>
  <si>
    <t>10.824.101/0001-30</t>
  </si>
  <si>
    <t>MOLECULAR BIOTECNOLOGIA E REPRESENTACAO LTDA</t>
  </si>
  <si>
    <t>15.562.934/0001-94</t>
  </si>
  <si>
    <t>OBAH PRODUTOS E SERVICOS PARA SEGURANCA E ENSINO EIRELI</t>
  </si>
  <si>
    <t>09.134.068/0001-38</t>
  </si>
  <si>
    <t>A C L ASSISTÊNCIA E COMÉRCIO DE PRODUTOS PARA LABORATÓRIOS</t>
  </si>
  <si>
    <t>22.627.453/0001-85</t>
  </si>
  <si>
    <t>CALIBRY METROLOGIA COMERCIO E CALIBRACAO LTDA</t>
  </si>
  <si>
    <t>11.227.424/0001-00</t>
  </si>
  <si>
    <t>BC AGRO COMERCIO DE SEMENTES EIRELI</t>
  </si>
  <si>
    <t>29.220.447/0001-58</t>
  </si>
  <si>
    <t>LABORATORIUS EQUIPAMENTOS E PRODUTOS LTDA</t>
  </si>
  <si>
    <t>00.881.764/0001-33</t>
  </si>
  <si>
    <t>E. R. FELIX - PROD. AGROP</t>
  </si>
  <si>
    <t>07.296.219/0001-29</t>
  </si>
  <si>
    <t>VETSUL COMERCIO DE MEDICAMENTOS EIRELI</t>
  </si>
  <si>
    <t>28.591.670/0001-49</t>
  </si>
  <si>
    <t>FCIA VETER PET LTDA</t>
  </si>
  <si>
    <t>04.664.903/0001-28</t>
  </si>
  <si>
    <t>HELO PRODUTOS AGRUPECUARIOS E SERVICOS LTDA</t>
  </si>
  <si>
    <t>18.158.411/0001-75</t>
  </si>
  <si>
    <t>W. MARCHIOLI &amp; CIA LTDA</t>
  </si>
  <si>
    <t>09.558.676/0001-70</t>
  </si>
  <si>
    <t>MERCOSUL AGRONEGOCIOS EIRELI</t>
  </si>
  <si>
    <t>11.258.338/0001-64</t>
  </si>
  <si>
    <t>J E COMERCIO DE SEMENTES LTDA</t>
  </si>
  <si>
    <t>07.557.607/0001-16</t>
  </si>
  <si>
    <t>UNIVERSO AGRICOLA COMERCIO E REPRESENTACOES LTDA</t>
  </si>
  <si>
    <t>09.433.075/0001-30</t>
  </si>
  <si>
    <t>SANIGRAN LTDA</t>
  </si>
  <si>
    <t>15.153.524/0001-90</t>
  </si>
  <si>
    <t>PLANTIUN DISTRIBUIDORA LTDA</t>
  </si>
  <si>
    <t>09.590.203/0001-50</t>
  </si>
  <si>
    <t>TECA TECNOLOGIA E COMERCIO LTDA</t>
  </si>
  <si>
    <t>11.163.447/0001-06</t>
  </si>
  <si>
    <t>FER - MAX FERRAMENTAS LTDA</t>
  </si>
  <si>
    <t>22.014.876/0001-20</t>
  </si>
  <si>
    <t>RPF COMERCIAL EIRELI</t>
  </si>
  <si>
    <t>03.217.016/0001-49</t>
  </si>
  <si>
    <t>R.S. DE PAULA INDUSTRIA E COMERCIO GRAFICO LTDA</t>
  </si>
  <si>
    <t>02.055.120/0001-11</t>
  </si>
  <si>
    <t>SHIGEMOTO &amp; CIA LTDA</t>
  </si>
  <si>
    <t>28.787.127/0001-11</t>
  </si>
  <si>
    <t>VIVO LICITACOES EIRELI</t>
  </si>
  <si>
    <t>30.041.676/0001-94</t>
  </si>
  <si>
    <t>K DE T H AGRA</t>
  </si>
  <si>
    <t>10.463.704/0001-54</t>
  </si>
  <si>
    <t>ARIADNER DA SILVA MESSIAS</t>
  </si>
  <si>
    <t>27.204.689/0001-22</t>
  </si>
  <si>
    <t>J. J. VITALLI</t>
  </si>
  <si>
    <t>08.658.622/0001-13</t>
  </si>
  <si>
    <t>S.A. DE JESUS COMERCIO DE MATERIAIS DE CONSTRUCAO</t>
  </si>
  <si>
    <t>21.896.826/0001-50</t>
  </si>
  <si>
    <t>NA ATIVA COMERCIAL - EIRELI</t>
  </si>
  <si>
    <t>09.043.182/0001-52</t>
  </si>
  <si>
    <t>DISTRIBUIDORA DE LUBRIFICANTES PETRO OESTE EIRELI</t>
  </si>
  <si>
    <t>30.572.270/0001-38</t>
  </si>
  <si>
    <t>RAFAEL GUSTAVO DE LARA DISTRIBUIDORA EIRELI</t>
  </si>
  <si>
    <t>24.222.243/0001-32</t>
  </si>
  <si>
    <t>EL ELYON PNEUS EIRELI</t>
  </si>
  <si>
    <t>29.259.420/0001-79</t>
  </si>
  <si>
    <t>SMS COMERCIO E SERVICOS EIRELI</t>
  </si>
  <si>
    <t>25.235.133/0001-78</t>
  </si>
  <si>
    <t>COMERCIAL TXV COMERCIO E SERVICO - EIRELI</t>
  </si>
  <si>
    <t>22.906.038/0001-60</t>
  </si>
  <si>
    <t>COPA - COMERCIO DE UTILIDADES DOMESTICAS LTDA</t>
  </si>
  <si>
    <t>10.682.760/0001-80</t>
  </si>
  <si>
    <t>FENIX BRASIL - COMPRA, VENDA, IMPORTACAO E EXPORTACAO EIRELI</t>
  </si>
  <si>
    <t>08.608.621/0001-64</t>
  </si>
  <si>
    <t>WALERIA DOS S CORDEIRO EIRELI</t>
  </si>
  <si>
    <t>30.985.777/0001-13</t>
  </si>
  <si>
    <t>COMERCIAL S.B.S EIRELI</t>
  </si>
  <si>
    <t>14.124.993/0001-18</t>
  </si>
  <si>
    <t>TY BORTHOLIN COMERCIAL LTDA</t>
  </si>
  <si>
    <t>05.291.541/0001-30</t>
  </si>
  <si>
    <t>FERNANDA FOGACA FANTOURA MORDINI</t>
  </si>
  <si>
    <t>29.704.594/0001-01</t>
  </si>
  <si>
    <t>PEDRO ZATA BORGES</t>
  </si>
  <si>
    <t>17.473.920/0001-20</t>
  </si>
  <si>
    <t>ANA PAULA CRUZ DOS SANTOS</t>
  </si>
  <si>
    <t>28.058.750/0001-33</t>
  </si>
  <si>
    <t>CHARLEI BONI</t>
  </si>
  <si>
    <t>28.719.518/0001-07</t>
  </si>
  <si>
    <t>ADONAI COMERCIO DE MAQUINAS E EQUIPAMENTOS EIRELI,</t>
  </si>
  <si>
    <t>17.356.181/0001-96</t>
  </si>
  <si>
    <t>UNITY INSTRUMENTOS DE TESTE E MEDICAO LTDA</t>
  </si>
  <si>
    <t>01.808.192/0001-20</t>
  </si>
  <si>
    <t>BRASUMIX EIRELI</t>
  </si>
  <si>
    <t>28.314.084/0001-57</t>
  </si>
  <si>
    <t>VENTISOL DA AMAZONIA INDUSTRIA DE APARELHOS ELETRICOS LTDA</t>
  </si>
  <si>
    <t>17.417.928/0001-79</t>
  </si>
  <si>
    <t>POTENCIA COMERCIO PRODUTOS INFORMATICA EIRELI</t>
  </si>
  <si>
    <t>17.874.189/0001-44</t>
  </si>
  <si>
    <t>PROSPERAR PRODUTOS EIRELI</t>
  </si>
  <si>
    <t>30.802.043/0001-51</t>
  </si>
  <si>
    <t>ITACA EIRELI</t>
  </si>
  <si>
    <t>24.845.457/0001-65</t>
  </si>
  <si>
    <t>ODONTOMED CANAA LTDA</t>
  </si>
  <si>
    <t>07.947.536/0001-68</t>
  </si>
  <si>
    <t>BML HOSPITALAR LTDA</t>
  </si>
  <si>
    <t>27.187.758/0001-37</t>
  </si>
  <si>
    <t>NOVA OPCAO PRODUTOS PARA SAUDE LTDA</t>
  </si>
  <si>
    <t>24.198.128/0001-70</t>
  </si>
  <si>
    <t>SOS DISTRIBUIDORA DE PRODUTOS PARA SAUDE EIRELI</t>
  </si>
  <si>
    <t>28.289.799/0001-05</t>
  </si>
  <si>
    <t>RAPHAEL GONCALVES NICESIO</t>
  </si>
  <si>
    <t>22.654.814/0001-82</t>
  </si>
  <si>
    <t>ALECHSSANDRA RESSETTI OLIVEIRA</t>
  </si>
  <si>
    <t>25.386.146/0001-48</t>
  </si>
  <si>
    <t>CCAF COMERCIO DE MEDICAMENTOS E MATERIAL HOSPITALAR EIRELI</t>
  </si>
  <si>
    <t>16.917.181/0001-55</t>
  </si>
  <si>
    <t>MGS BRASIL DISTRIBUIDORA EIRELI</t>
  </si>
  <si>
    <t>25.329.901/0001-52</t>
  </si>
  <si>
    <t>ELIANDRO JOSE MACHADO COMERCIO E SERVICOS</t>
  </si>
  <si>
    <t>13.395.341/0001-55</t>
  </si>
  <si>
    <t>POTENCIAL COMERCIO E SERVICOS - EIRELI</t>
  </si>
  <si>
    <t>18.729.614/0001-74</t>
  </si>
  <si>
    <t>PROMEDI DISTRIBUIDORA DE PRODUTOS HOSPITALARES LTDA</t>
  </si>
  <si>
    <t>27.806.274/0001-29</t>
  </si>
  <si>
    <t>BRIATO COMERCIO MEDICO-HOSPITALAR E SERVICOS EIRELI</t>
  </si>
  <si>
    <t>03.321.370/0001-19</t>
  </si>
  <si>
    <t>RONDAI SEGURANCA LTDA</t>
  </si>
  <si>
    <t>10.398.803/0001-08</t>
  </si>
  <si>
    <t>SEGINFO COMERCIO &amp; SERVICOS EMPRESARIAIS EIRELI</t>
  </si>
  <si>
    <t>05.807.475/0001-08</t>
  </si>
  <si>
    <t>SENTINELA DO VALE COMERCIAL EIRELI</t>
  </si>
  <si>
    <t>29.843.035/0001-74</t>
  </si>
  <si>
    <t>M. ALCIONE DOS SANTOS GONCALVES</t>
  </si>
  <si>
    <t>10.934.762/0001-19</t>
  </si>
  <si>
    <t>CAROLINA KOZAR DOS SANTOS</t>
  </si>
  <si>
    <t>32.314.972/0001-47</t>
  </si>
  <si>
    <t>INFODATAS COMERCIO DE PRODUTOS ELETROELETRONICOS E SERV</t>
  </si>
  <si>
    <t>68.514.900/0002-71</t>
  </si>
  <si>
    <t>MARCIA MEDIANEIRA DE OLIVEIRA SCHNEIDER</t>
  </si>
  <si>
    <t>04.995.470/0001-93</t>
  </si>
  <si>
    <t>A H DA S MORAES</t>
  </si>
  <si>
    <t>02.437.839/0001-17</t>
  </si>
  <si>
    <t>ELAINE NEVES DE MEDEIROS</t>
  </si>
  <si>
    <t>30.848.671/0001-78</t>
  </si>
  <si>
    <t>LADO C COMERCIO E IMPORTACAO HOME OFFICE EIRELI</t>
  </si>
  <si>
    <t>30.435.225/0001-31</t>
  </si>
  <si>
    <t>METALPOX INDUSTRIA E COMERCIO DE MOVEIS LTDA</t>
  </si>
  <si>
    <t>04.008.278/0001-66</t>
  </si>
  <si>
    <t>BONANZA COMERCIO DE PECAS E ACESSORIO PARA VEICULOS EIRELI</t>
  </si>
  <si>
    <t>23.399.174/0001-74</t>
  </si>
  <si>
    <t>INFORMATICA QUALITY COMERCIO E SERVICOS EIRELI</t>
  </si>
  <si>
    <t>10.807.978/0001-13</t>
  </si>
  <si>
    <t>SORTEL COMERCIO EIRELI</t>
  </si>
  <si>
    <t>27.893.706/0001-86</t>
  </si>
  <si>
    <t>MG 777 COMPUTADORES E INFORMATICA EIRELI</t>
  </si>
  <si>
    <t>11.389.858/0001-06</t>
  </si>
  <si>
    <t>R H P COMPUTADORES LTDA</t>
  </si>
  <si>
    <t>06.187.402/0001-23</t>
  </si>
  <si>
    <t>RAPHAEL SILVA ARAUJO</t>
  </si>
  <si>
    <t>24.884.690/0001-57</t>
  </si>
  <si>
    <t>R. A. DOS SANTOS FILHO</t>
  </si>
  <si>
    <t>26.144.632/0001-12</t>
  </si>
  <si>
    <t>POINTER DISTRIBUIDORA SUPRIMENTOS PARA INFORMATICA EIRELI</t>
  </si>
  <si>
    <t>31.808.307/0001-47</t>
  </si>
  <si>
    <t>OTIMO - COMERCIO DE INFORMATICA E TECNOLOGIA EIRELI</t>
  </si>
  <si>
    <t>20.411.148/0001-26</t>
  </si>
  <si>
    <t>W R DO CARMO INFORMATICA</t>
  </si>
  <si>
    <t>28.184.495/0001-75</t>
  </si>
  <si>
    <t>PELSTER TECNOLOGIA LTDA</t>
  </si>
  <si>
    <t>21.636.077/0001-22</t>
  </si>
  <si>
    <t>SOLARIS TELEINFORMATICA LTDA</t>
  </si>
  <si>
    <t>11.099.588/0001-07</t>
  </si>
  <si>
    <t>DOLCIMAR ANTONIO TESTA</t>
  </si>
  <si>
    <t>11.701.780/0001-13</t>
  </si>
  <si>
    <t>COPY PRINT INFORMATICA EIRELI</t>
  </si>
  <si>
    <t>08.894.886/0001-76</t>
  </si>
  <si>
    <t>SCORPION INFORMATICA EIRELI</t>
  </si>
  <si>
    <t>04.567.265/0001-27</t>
  </si>
  <si>
    <t>SIE SERVICOS, CURSOS E COMERCIO DE PECAS INDUSTRIAIS LTDA</t>
  </si>
  <si>
    <t>11.383.621/0001-18</t>
  </si>
  <si>
    <t>QUATRO G PESQUISA &amp; DESENVOLVIMENTO LTDA</t>
  </si>
  <si>
    <t>04.439.341/0001-19</t>
  </si>
  <si>
    <t>MERCOSCIENCE COMERCIAL LTDA</t>
  </si>
  <si>
    <t>12.925.007/0001-01</t>
  </si>
  <si>
    <t>APICE CIENTIFICA EIRELI</t>
  </si>
  <si>
    <t>05.990.063/0001-56</t>
  </si>
  <si>
    <t>RICCOLAB PRODUTOS PARA LABORATORIOS LTDA</t>
  </si>
  <si>
    <t>28.325.560/0001-35</t>
  </si>
  <si>
    <t>M A 2 COMERCIAL LTDA</t>
  </si>
  <si>
    <t>30.420.630/0001-86</t>
  </si>
  <si>
    <t>OBJETIVA PRODUTOS E SERVICOS P/ LABORATORIOS LTDA</t>
  </si>
  <si>
    <t>05.895.525/0001-56</t>
  </si>
  <si>
    <t>LSC COMERCIAL EIRELI</t>
  </si>
  <si>
    <t>22.569.484/0001-27</t>
  </si>
  <si>
    <t>SCIAVICCO COMERCIO E INDUSTRIA LTDA</t>
  </si>
  <si>
    <t>23.747.090/0001-84</t>
  </si>
  <si>
    <t>FOCUS TOTAL COMERCIO E MANUTENCAO DE EQUIPAMENTOS CIENTIFICOS</t>
  </si>
  <si>
    <t>30.204.235/0001-66</t>
  </si>
  <si>
    <t>JKLAB PRODUTOS E SOLUCOES PARA LABORATORIOS EIRELI</t>
  </si>
  <si>
    <t>23.239.321/0001-49</t>
  </si>
  <si>
    <t>AMMER COMERCIO DE PRODUTOS QUIMICOS DO BRASIL - EIRELI</t>
  </si>
  <si>
    <t>19.876.529/0001-00</t>
  </si>
  <si>
    <t>PLAST GOLDEN COMERCIO DE EMBALAGENS E FERRAMENTAS LTDA</t>
  </si>
  <si>
    <t>09.382.346/0001-76</t>
  </si>
  <si>
    <t>ANDREY ARAUJO LICITACOES EIRELI</t>
  </si>
  <si>
    <t>28.485.774/0001-79</t>
  </si>
  <si>
    <t>LG COMERCIO E SERVICOS EIRELI</t>
  </si>
  <si>
    <t>27.307.079/0001-54</t>
  </si>
  <si>
    <t>MAXIM QUALITTA COMERCIO LTDA</t>
  </si>
  <si>
    <t>05.075.962/0001-23</t>
  </si>
  <si>
    <t>MAPU DISTRIBUIDORA DE MATERIAIS PARA ESCRITORIO LTDA</t>
  </si>
  <si>
    <t>81.715.427/0001-78</t>
  </si>
  <si>
    <t>LAZARO BEZERRA SOARES</t>
  </si>
  <si>
    <t>06.088.333/0001-09</t>
  </si>
  <si>
    <t>PRISMA PAPELARIA EIRELI</t>
  </si>
  <si>
    <t>28.076.288/0001-05</t>
  </si>
  <si>
    <t>AS DISTRIBUIDORA DA FAMILIA LTDA</t>
  </si>
  <si>
    <t>27.208.405/0001-76</t>
  </si>
  <si>
    <t>RACA DISTRIBUIDORA DE ALIMENTOS E SUPRIMENTOS LTDA</t>
  </si>
  <si>
    <t>09.449.195/0001-26</t>
  </si>
  <si>
    <t>MARCELO MOHALLEM</t>
  </si>
  <si>
    <t>13.579.783/0001-51</t>
  </si>
  <si>
    <t>SEI COMERCIO E SERVICO EIRELI</t>
  </si>
  <si>
    <t>10.305.011/0001-33</t>
  </si>
  <si>
    <t>TALITHA A. DA S. GIROTTO</t>
  </si>
  <si>
    <t>18.880.763/0001-30</t>
  </si>
  <si>
    <t>PAPELARIA PAPEL CARTAZ LTDA</t>
  </si>
  <si>
    <t>24.005.316/0001-34</t>
  </si>
  <si>
    <t>RC RAMOS COMERCIO LTDA</t>
  </si>
  <si>
    <t>07.048.323/0001-02</t>
  </si>
  <si>
    <t>L.R. COMERCIO DE SUPRIMENTOS LTDA</t>
  </si>
  <si>
    <t>22.966.860/0001-17</t>
  </si>
  <si>
    <t>RIQUEL COMERCIAL E DISTRIBUIDORA DE MANUFATURADOS LTDA</t>
  </si>
  <si>
    <t>08.543.707/0001-56</t>
  </si>
  <si>
    <t>DIGISERVI TRADING EIRELI</t>
  </si>
  <si>
    <t>02.602.747/0001-45</t>
  </si>
  <si>
    <t>MAGAZINE MENEGHEL LTDA</t>
  </si>
  <si>
    <t>01.942.594/0001-12</t>
  </si>
  <si>
    <t>KIVER - COMERCIO DE SUPRIMENTOS PARA INFORMATICA EIRELI</t>
  </si>
  <si>
    <t>19.943.167/0001-14</t>
  </si>
  <si>
    <t>ELO BRASIL COBRANCAS EIRELI</t>
  </si>
  <si>
    <t>21.912.865/0001-02</t>
  </si>
  <si>
    <t>FAMAHA - COMERCIO DE MATERIAL DE INFORMATICA LTDA</t>
  </si>
  <si>
    <t>07.734.851/0001-07</t>
  </si>
  <si>
    <t>SUL.COM ATACADO E VAREJO LTDA</t>
  </si>
  <si>
    <t>26.469.541/0001-57</t>
  </si>
  <si>
    <t>ROSENDO CONSTRUTORA E SERVICOS EIRELI</t>
  </si>
  <si>
    <t>29.690.511/0001-64</t>
  </si>
  <si>
    <t>ELLEN MOALLEM &amp; CIA LTDA</t>
  </si>
  <si>
    <t>08.084.695/0001-49</t>
  </si>
  <si>
    <t>TOTAL SEGURANCA EQUIPAMENTOS DE PROTECAO E SERVICOS ESP</t>
  </si>
  <si>
    <t>13.851.726/0001-80</t>
  </si>
  <si>
    <t>IGOR RAPHAEL GUIMARAES SOARES</t>
  </si>
  <si>
    <t>30.398.587/0001-08</t>
  </si>
  <si>
    <t>SOBRAL-CHAVES E CARIMBOS LTDA</t>
  </si>
  <si>
    <t>01.088.055/0001-68</t>
  </si>
  <si>
    <t>SAFE - SUPPLY &amp; IT SUPRIMENTOS LTDA</t>
  </si>
  <si>
    <t>14.183.614/0001-60</t>
  </si>
  <si>
    <t>VAN LOOK CONFECCOES LTDA</t>
  </si>
  <si>
    <t>40.397.929/0001-10</t>
  </si>
  <si>
    <t>GHC UNIFORMES PROFISSIONAIS LTDA</t>
  </si>
  <si>
    <t>10.242.466/0001-57</t>
  </si>
  <si>
    <t>SIS COMERCIO DE MATERIAIS E EQUIPAMENTOS LTDA</t>
  </si>
  <si>
    <t>29.926.189/0001-20</t>
  </si>
  <si>
    <t>FORTE SINAL EQUIPAMENTOS - EIRELI</t>
  </si>
  <si>
    <t>26.729.755/0001-15</t>
  </si>
  <si>
    <t>VIDENTE CONSTRUCOES E COMERCIO LTDA</t>
  </si>
  <si>
    <t>26.517.495/0001-14</t>
  </si>
  <si>
    <t>MASTERSUL EQUIPAMENTOS DE SEGURANCA LTDA</t>
  </si>
  <si>
    <t>18.274.923/0001-05</t>
  </si>
  <si>
    <t>LUIZ TADEO DAMASCHI</t>
  </si>
  <si>
    <t>01.424.128/0001-45</t>
  </si>
  <si>
    <t>POSTERARI ASSESSORIA TECNICA EIRELI</t>
  </si>
  <si>
    <t>16.743.543/0001-39</t>
  </si>
  <si>
    <t>IRMAOS OLIVEIRA COMERCIO DE FERRAMENTAS LTDA</t>
  </si>
  <si>
    <t>29.778.843/0001-03</t>
  </si>
  <si>
    <t>M &amp; P MATERIAIS PARA CONSTRUCAO LTDA</t>
  </si>
  <si>
    <t>25.214.690/0001-02</t>
  </si>
  <si>
    <t>COMERCIAL VANGUARDEIRA EIRELI</t>
  </si>
  <si>
    <t>10.942.831/0001-36</t>
  </si>
  <si>
    <t>METALURGICA JANUTT LTDA</t>
  </si>
  <si>
    <t>20.990.280/0001-30</t>
  </si>
  <si>
    <t>LICERI COMERCIO DE PRODUTOS EM GERAL LTDA</t>
  </si>
  <si>
    <t>26.950.671/0001-07</t>
  </si>
  <si>
    <t>MALU FERRAMENTAS EIRELI</t>
  </si>
  <si>
    <t>33.150.983/0001-00</t>
  </si>
  <si>
    <t>LUIZA EDUARDA SOUSA PEREIRA</t>
  </si>
  <si>
    <t>30.856.536/0001-74</t>
  </si>
  <si>
    <t>REVO FERRAMENTAS DE CORTE LTDA</t>
  </si>
  <si>
    <t>16.576.583/0001-33</t>
  </si>
  <si>
    <t>RIBEIRO APOIO ADMINISTRATIVO E COMERCIO EIRELI</t>
  </si>
  <si>
    <t>25.040.889/0001-61</t>
  </si>
  <si>
    <t>DOUGLAS CORDEIRO EIRELI</t>
  </si>
  <si>
    <t>27.176.482/0001-91</t>
  </si>
  <si>
    <t>M.K.R. COMERCIO DE EQUIPAMENTOS EIRELI</t>
  </si>
  <si>
    <t>31.499.939/0001-76</t>
  </si>
  <si>
    <t>WORLDTECH COMERCIAL E SERVICOS EIRELI</t>
  </si>
  <si>
    <t>02.784.924/0001-51</t>
  </si>
  <si>
    <t>EXOS - EMPREENDIMENTOS COMERCIAIS EIRELI</t>
  </si>
  <si>
    <t>27.225.863/0001-13</t>
  </si>
  <si>
    <t>F G CARDOSO COMERCIO, SERVICOS E INSTALACOES</t>
  </si>
  <si>
    <t>25.072.354/0001-72</t>
  </si>
  <si>
    <t>PROBIOMAS PRODUTOS E SERVICOS AMBIENTAIS EIRELI</t>
  </si>
  <si>
    <t>27.500.796/0001-06</t>
  </si>
  <si>
    <t>ORTONUTRE - COM. DE PRODUTOS HOSPITALARES LTDA</t>
  </si>
  <si>
    <t>11.541.499/0001-60</t>
  </si>
  <si>
    <t>MARTE EQUIPAMENTOS PARA LABORATORIO LTDA</t>
  </si>
  <si>
    <t>68.886.605/0001-65</t>
  </si>
  <si>
    <t>G.P.A GERENCIAMENTO E PROJETOS EIRELI</t>
  </si>
  <si>
    <t>11.175.931/0001-47</t>
  </si>
  <si>
    <t>N.H.NETO COMERCIO DE INSTRUMENTOS DE MEDICAO</t>
  </si>
  <si>
    <t>10.376.569/0001-00</t>
  </si>
  <si>
    <t>APONTUAL COMERCIO - EIRELI</t>
  </si>
  <si>
    <t>08.307.817/0001-19</t>
  </si>
  <si>
    <t>ECOVIL PRODUTOS DE LIMPEZA LTDA</t>
  </si>
  <si>
    <t>24.050.421/0001-95</t>
  </si>
  <si>
    <t>MULTISUL COMERCIO E DISTRIBUICAO LTDA</t>
  </si>
  <si>
    <t>12.811.487/0001-71</t>
  </si>
  <si>
    <t>RABELLO E OLIVEIRA LTDA</t>
  </si>
  <si>
    <t>18.309.975/0001-61</t>
  </si>
  <si>
    <t>MALTA INDUSTRIA E COMERCIO EIRELI</t>
  </si>
  <si>
    <t>29.045.645/0001-22</t>
  </si>
  <si>
    <t>FRONTAL COMERCIAL EIRELI</t>
  </si>
  <si>
    <t>03.706.043/0001-85</t>
  </si>
  <si>
    <t>COMERCIAL SANTANA WERNECK LTDA</t>
  </si>
  <si>
    <t>11.186.469/0001-83</t>
  </si>
  <si>
    <t>ADONAI COMERCIO DE MAQUINAS E EQUIPAMENTOS EIRELI</t>
  </si>
  <si>
    <t>REGINALDO PEREIRA COMERCIOS</t>
  </si>
  <si>
    <t>31.777.374/0001-41</t>
  </si>
  <si>
    <t>LUTAR DISTRIBUIDORA DE PRODUTOS DE LIMPEZA EIRELI</t>
  </si>
  <si>
    <t>15.631.315/0001-04</t>
  </si>
  <si>
    <t>CCS PLASTICOS INDUSTRIA E COMERCIO LTDA</t>
  </si>
  <si>
    <t>20.023.646/0001-00</t>
  </si>
  <si>
    <t>GERBRA COMERCIO EIRELI</t>
  </si>
  <si>
    <t>21.559.804/0001-03</t>
  </si>
  <si>
    <t>ADRIELSON FERREIRA PINHEIRO</t>
  </si>
  <si>
    <t>13.559.782/0001-45</t>
  </si>
  <si>
    <t>S. SCHNEIDER</t>
  </si>
  <si>
    <t>28.629.492/0001-06</t>
  </si>
  <si>
    <t>BELLSUB COMERCIO DE MATERIAIS ESPORTIVOS LTDA</t>
  </si>
  <si>
    <t>04.002.498/0001-82</t>
  </si>
  <si>
    <t>PIKOLI BRINQUEDOS EDUCATIVOS LTDA</t>
  </si>
  <si>
    <t>28.061.491/0001-08</t>
  </si>
  <si>
    <t>REJANE COMERCIO DE PRODUTOS PEDAGOGICOS EIRELI</t>
  </si>
  <si>
    <t>01.763.210/0001-02</t>
  </si>
  <si>
    <t>GOLD COMERCIO DE PRODUTOS ELETROELETRONICOS</t>
  </si>
  <si>
    <t>29.304.438/0001-45</t>
  </si>
  <si>
    <t>D &amp; B COMERCIO ATACADISTA DE CONFECCOES LTDA</t>
  </si>
  <si>
    <t>15.506.123/0001-76</t>
  </si>
  <si>
    <t>C &amp; C CAMPINAS COMERCIAL LIMITADA</t>
  </si>
  <si>
    <t>16.501.564/0001-48</t>
  </si>
  <si>
    <t>O. E. PEREIRA BRINQUEDOS</t>
  </si>
  <si>
    <t>33.966.390/0001-08</t>
  </si>
  <si>
    <t>EGS COMERCIO DE BRINQUEDOS EIRELI</t>
  </si>
  <si>
    <t>22.025.872/0001-47</t>
  </si>
  <si>
    <t>T NAVA COMERCIO DE ELETRODOMESTICOS EIRELI</t>
  </si>
  <si>
    <t>18.912.500/0001-65</t>
  </si>
  <si>
    <t>PAULO HENRIQUE PADILHA DA SILVA</t>
  </si>
  <si>
    <t>19.318.501/0001-49</t>
  </si>
  <si>
    <t>W&amp;V COMERCIO VAREJISTA EIRELI</t>
  </si>
  <si>
    <t>31.658.323/0001-09</t>
  </si>
  <si>
    <t>ATLANTIS COMERCIO DE MAQUINAS E EQUIPAMENTOS EIRELI</t>
  </si>
  <si>
    <t>10.596.399/0001-79</t>
  </si>
  <si>
    <t>COMERCIAL DE ALIMENTOS DIANA - EIRELI</t>
  </si>
  <si>
    <t>23.593.687/0001-11</t>
  </si>
  <si>
    <t>HELIO MASASHI SAITO &amp; CIA LTDA</t>
  </si>
  <si>
    <t>62.492.798/0001-93</t>
  </si>
  <si>
    <t>FABIANA RODRIGUES PEREIRA</t>
  </si>
  <si>
    <t>26.427.828/0001-14</t>
  </si>
  <si>
    <t>R R DE OLIVEIRA - SUPRIMENTOS</t>
  </si>
  <si>
    <t>20.930.066/0001-98</t>
  </si>
  <si>
    <t>IZ COMERCIO DE BRINDES EIRELI</t>
  </si>
  <si>
    <t>30.720.078/0001-41</t>
  </si>
  <si>
    <t>BOING COMERCIO ATACADISTA DE MATERIAIS LTDA</t>
  </si>
  <si>
    <t>21.189.579/0001-52</t>
  </si>
  <si>
    <t>CJN COMERCIO E SERVICOS DE ALIMENTOS LTDA</t>
  </si>
  <si>
    <t>18.572.200/0001-84</t>
  </si>
  <si>
    <t>EXTINCOM DO BRASIL - COMERCIO E MANUTENCAO DE EXTINTORES</t>
  </si>
  <si>
    <t>19.320.823/0001-22</t>
  </si>
  <si>
    <t>MILTON CESAR FERNANDES</t>
  </si>
  <si>
    <t>07.245.369/0001-03</t>
  </si>
  <si>
    <t>CALGAN EDITORA GRAFICA LTDA</t>
  </si>
  <si>
    <t>04.261.548/0001-46</t>
  </si>
  <si>
    <t>DIGIFLEX GRAFICA E ETIQUETAS EIRELI</t>
  </si>
  <si>
    <t>31.709.675/0001-38</t>
  </si>
  <si>
    <t>ANTONIO CICERO SAMPAIO DA SILVA INFORMATICA</t>
  </si>
  <si>
    <t>12.370.598/0001-90</t>
  </si>
  <si>
    <t>PLASLOPES COMERCIO LTDA</t>
  </si>
  <si>
    <t>10.848.698/0001-53</t>
  </si>
  <si>
    <t>PAULO LUCAS JUNIOR</t>
  </si>
  <si>
    <t>10.303.288/0001-27</t>
  </si>
  <si>
    <t>PLANET GRAF COMERCIO E IMPRESSAO DE PAPEL LTDA</t>
  </si>
  <si>
    <t>02.176.635/0001-70</t>
  </si>
  <si>
    <t>VERA LUCIA FRANCISCA DOS SANTOS</t>
  </si>
  <si>
    <t>14.272.952/0001-79</t>
  </si>
  <si>
    <t>ELUGENIO INDUSTRIA E COMERCIO DE CONFECCOES LTDA</t>
  </si>
  <si>
    <t>30.869.154/0001-85</t>
  </si>
  <si>
    <t>H. F. ZAMORA - BRINDES</t>
  </si>
  <si>
    <t>15.427.573/0001-73</t>
  </si>
  <si>
    <t>LANCE ONLINE MULTINEGOCIOS EIRELI</t>
  </si>
  <si>
    <t>17.572.083/0001-96</t>
  </si>
  <si>
    <t>G A DA COSTA - ESPORTES LTDA</t>
  </si>
  <si>
    <t>26.290.146/0001-02</t>
  </si>
  <si>
    <t>JULIO CESAR GASPARINI JUNIOR - EIRELI</t>
  </si>
  <si>
    <t>08.973.569/0001-45</t>
  </si>
  <si>
    <t>MAXIMUS ESPORTES COMERCIO LTDA</t>
  </si>
  <si>
    <t>08.738.035/0001-34</t>
  </si>
  <si>
    <t>FORMIS INSTRUMENTOS DE MEDICAO LTDA</t>
  </si>
  <si>
    <t>30.197.931/0001-92</t>
  </si>
  <si>
    <t>EGR EQUIPAMENTOS E SOLUCOES EIRELI</t>
  </si>
  <si>
    <t>33.246.555/0001-77</t>
  </si>
  <si>
    <t>OBJET COMERCIO DE EQUIPAMENTOS E SERVICOS EIRELI</t>
  </si>
  <si>
    <t>18.917.693/0001-47</t>
  </si>
  <si>
    <t>LUIZ CESAR CARDOSO</t>
  </si>
  <si>
    <t>05.620.939/0001-72</t>
  </si>
  <si>
    <t>SET - SOLUCOES EDUCACIONAIS E TECNOLOGICAS - EIRELI</t>
  </si>
  <si>
    <t>16.841.931/0001-52</t>
  </si>
  <si>
    <t>MONTE &amp; SA CONSTRUTORA, AR CONDICIONADO E MOTO-GERADORE</t>
  </si>
  <si>
    <t>13.535.906/0001-52</t>
  </si>
  <si>
    <t>VIPENS COM. DE MAQ. EQUIPAMENTOS E FERRAMENTAS LTDA</t>
  </si>
  <si>
    <t>22.725.161/0001-85</t>
  </si>
  <si>
    <t>WZ UNIAO AUTOMACAO E ELETRICA EIRELI</t>
  </si>
  <si>
    <t>08.772.301/0001-45</t>
  </si>
  <si>
    <t>AMILTON GUIMARAES E CIA LTDA</t>
  </si>
  <si>
    <t>71.511.349/0001-36</t>
  </si>
  <si>
    <t>KRIMA VENDAS E SERVICOS ELETRICOS EIRELI</t>
  </si>
  <si>
    <t>19.571.002/0001-69</t>
  </si>
  <si>
    <t>OESTE BATERIAS E PECAS AUTOMOTIVAS EIRELI</t>
  </si>
  <si>
    <t>12.906.226/0001-35</t>
  </si>
  <si>
    <t>EBL ELETRONICOS EIRELI</t>
  </si>
  <si>
    <t>07.511.067/0001-30</t>
  </si>
  <si>
    <t>LICITARE PRODUTOS, MATERIAIS E SERVICOS LTDA</t>
  </si>
  <si>
    <t>18.641.075/0001-17</t>
  </si>
  <si>
    <t>FORNECE COMERCIAL LTDA</t>
  </si>
  <si>
    <t>08.424.112/0001-81</t>
  </si>
  <si>
    <t>L.H.GONCALVES COMPONENTES ELETRONICOS</t>
  </si>
  <si>
    <t>08.288.901/0001-32</t>
  </si>
  <si>
    <t>I.R. COMERCIO E MATERIAIS ELETRICOS EIRELI</t>
  </si>
  <si>
    <t>33.149.502/0001-38</t>
  </si>
  <si>
    <t>NOW SOLUTION PRODUTOS PARA TECNOLOGIA EIRELI</t>
  </si>
  <si>
    <t>30.420.072/0001-59</t>
  </si>
  <si>
    <t>MENDELI REPRESENTACAO COMERCIO E SERVICOS EIRELI ME</t>
  </si>
  <si>
    <t>23.075.030/0001-62</t>
  </si>
  <si>
    <t>FILIPE LOPES BOECHAT ELETRICA</t>
  </si>
  <si>
    <t>33.253.020/0001-23</t>
  </si>
  <si>
    <t>CINECON DISTRIBUIDORA LTDA</t>
  </si>
  <si>
    <t>18.199.200/0001-80</t>
  </si>
  <si>
    <t>INFINITY IMPORTACAO E COMERCIO DE LUMINARIAS EIRELI</t>
  </si>
  <si>
    <t>14.150.937/0001-58</t>
  </si>
  <si>
    <t>EZ TECHS IMPORTADORA, EXPORTADORA E REPRESENTACOES EIRELI</t>
  </si>
  <si>
    <t>09.473.928/0001-68</t>
  </si>
  <si>
    <t>QUERETARO TECNOLOGIA DE PROTECAO AMBIENTAL LTDA</t>
  </si>
  <si>
    <t>02.480.417/0001-24</t>
  </si>
  <si>
    <t>SUPREMAVEDA COMERCIAL LTDA</t>
  </si>
  <si>
    <t>09.105.910/0001-03</t>
  </si>
  <si>
    <t>AIQ FERRAMENTAS E INSTRUMENTOS LTDA - EPP</t>
  </si>
  <si>
    <t>12.134.879/0001-43</t>
  </si>
  <si>
    <t>LEMA COMERCIO E SERVICOS EIRELI</t>
  </si>
  <si>
    <t>24.935.938/0001-61</t>
  </si>
  <si>
    <t>CARAS REVESTIMENTOS EIRELI</t>
  </si>
  <si>
    <t>21.089.749/0001-27</t>
  </si>
  <si>
    <t>QUALITY ATACADO EIRELI</t>
  </si>
  <si>
    <t>15.724.019/0001-58</t>
  </si>
  <si>
    <t>MARCELO LUIZ CLEMENTE BRANDAO</t>
  </si>
  <si>
    <t>07.820.223/0001-44</t>
  </si>
  <si>
    <t>SPORTS EMPORIO, PAPELARIA E INFORMATICA LTDA</t>
  </si>
  <si>
    <t>24.596.082/0001-47</t>
  </si>
  <si>
    <t>ANDREI SANTOS SILVA</t>
  </si>
  <si>
    <t>15.785.674/0001-16</t>
  </si>
  <si>
    <t>BIOTECC COMERCIO DE PRODUTOS PARA LABORATORIO EIRELI</t>
  </si>
  <si>
    <t>23.852.432/0001-26</t>
  </si>
  <si>
    <t>FLOPTECH COMERCIO DE EQUIPAMENTOS EIRELI</t>
  </si>
  <si>
    <t>07.756.105/0001-14</t>
  </si>
  <si>
    <t>ZARALAB COMERCIO DE PRODUTOS LABORATORIAIS EIRELI</t>
  </si>
  <si>
    <t>31.931.501/0001-15</t>
  </si>
  <si>
    <t>ALCACER EQUIPAMENTOS E PRODUTOS PARA LABORATORIOS LTDA</t>
  </si>
  <si>
    <t>04.550.808/0001-01</t>
  </si>
  <si>
    <t>FAST BIO COMERCIAL EIRELI</t>
  </si>
  <si>
    <t>21.707.794/0001-06</t>
  </si>
  <si>
    <t>BIOSAVE-DIAGNOSTICA LTDA</t>
  </si>
  <si>
    <t>10.919.350/0001-00</t>
  </si>
  <si>
    <t>MIRANDA TURISMO E REPRESENTACOES LTDA</t>
  </si>
  <si>
    <t>24.929.614/0001-10</t>
  </si>
  <si>
    <t>ALLERBEST COMERCIO DE PRODUTOS PARA LABORATORIO LTDA</t>
  </si>
  <si>
    <t>81.203.838/0001-84</t>
  </si>
  <si>
    <t>JPA LABOR COMERCIAL EIRELI</t>
  </si>
  <si>
    <t>29.054.890/0001-04</t>
  </si>
  <si>
    <t>R EUSTAQUIO</t>
  </si>
  <si>
    <t>22.259.151/0001-00</t>
  </si>
  <si>
    <t>VOLTCOM DO BRASIL LTDA</t>
  </si>
  <si>
    <t>09.614.581/0001-26</t>
  </si>
  <si>
    <t>LABMACHINE EQUIPAMENTOS PRODUTOS E MATERIAIS PARA LABORATÓRIO</t>
  </si>
  <si>
    <t>06.925.910/0001-61</t>
  </si>
  <si>
    <t>NEWLAB EQUIPAMENTOS PARA LABORATORIOS LTDA</t>
  </si>
  <si>
    <t>13.226.252/0001-85</t>
  </si>
  <si>
    <t>DAIANE DA SILVA MAAS</t>
  </si>
  <si>
    <t>17.682.346/0001-10</t>
  </si>
  <si>
    <t>LUTECH INDUSTRIA E COMERCIO DE EQUIPAMENTOS E MOBILIARIO</t>
  </si>
  <si>
    <t>27.884.171/0001-87</t>
  </si>
  <si>
    <t>SOLAB LABORATORIO INDUSTRIA E COMERCIO EIRELI</t>
  </si>
  <si>
    <t>18.214.465/0001-00</t>
  </si>
  <si>
    <t>SB DE ARAUJO TECNOLOGIA DE EQUIPAMENTOS EIRELI</t>
  </si>
  <si>
    <t>11.837.115/0001-51</t>
  </si>
  <si>
    <t>QUEST COMERCIO E SERVICOS PARA SANEAMENTO E PRODUTOS QUÍMICOS</t>
  </si>
  <si>
    <t>07.374.628/0001-04</t>
  </si>
  <si>
    <t>WEBLABOR SAO PAULO MATERIAIS DIDATICOS LTDA</t>
  </si>
  <si>
    <t>13.533.610/0001-00</t>
  </si>
  <si>
    <t>LIMATEC INDUSTRIA E SERVICOS EIRELI</t>
  </si>
  <si>
    <t>13.825.298/0001-10</t>
  </si>
  <si>
    <t>PHOENIX INSTRUMENTAL CIENTIFICA LTDA</t>
  </si>
  <si>
    <t>26.085.154/0001-17</t>
  </si>
  <si>
    <t>SERV SUL COMERCIO E ASSISTENCIA TECNICA A SAUDE EIRELI</t>
  </si>
  <si>
    <t>04.648.801/0001-19</t>
  </si>
  <si>
    <t>STRAFER PRODUTOS MEDICO HOSPITALARES EIRELI</t>
  </si>
  <si>
    <t>24.768.176/0001-56</t>
  </si>
  <si>
    <t>M T MARCONI EIRELI</t>
  </si>
  <si>
    <t>27.081.522/0001-11</t>
  </si>
  <si>
    <t>LUPE INDUSTRIA TECNOLOGICA DE EQUIPAMENTOS PARA LABORATÓRIO</t>
  </si>
  <si>
    <t>08.614.304/0001-50</t>
  </si>
  <si>
    <t>SAINT VALLEN BIOTECNOLOGIA LTDA</t>
  </si>
  <si>
    <t>13.213.516/0001-66</t>
  </si>
  <si>
    <t>QUALY COMERCIAL EIRELI</t>
  </si>
  <si>
    <t>11.301.724/0001-91</t>
  </si>
  <si>
    <t>REY-GLASS COMERCIAL E SERVICOS EIRELI</t>
  </si>
  <si>
    <t>04.345.762/0001-80</t>
  </si>
  <si>
    <t>FARED COMERCIAL LTDA</t>
  </si>
  <si>
    <t>07.259.386/0001-08</t>
  </si>
  <si>
    <t>JOSIEL DANILO DA SILVA</t>
  </si>
  <si>
    <t>09.433.694/0001-25</t>
  </si>
  <si>
    <t>FAROL PRODUTOS CIENTIFICOS LTDA</t>
  </si>
  <si>
    <t>08.111.264/0001-24</t>
  </si>
  <si>
    <t>PER-LAB INDUSTRIA E COMERCIO DE VIDROS PARA LABS LTDA</t>
  </si>
  <si>
    <t>58.954.694/0001-86</t>
  </si>
  <si>
    <t>LUSA MED LTDA</t>
  </si>
  <si>
    <t>01.627.149/0001-68</t>
  </si>
  <si>
    <t>SAYBU COMERCIO DE MATERIAIS E EQUIPAMENTOS PARA LABORATÓRIOS</t>
  </si>
  <si>
    <t>31.610.011/0001-17</t>
  </si>
  <si>
    <t>DIAGNOLAB LABORATORIOS EIRELI</t>
  </si>
  <si>
    <t>10.396.394/0001-00</t>
  </si>
  <si>
    <t>CM EQUIPAMENTOS PARA LABORATORIOS EIRELI</t>
  </si>
  <si>
    <t>32.612.587/0001-86</t>
  </si>
  <si>
    <t>COMERCIAL SOL RADIANTE LTDA</t>
  </si>
  <si>
    <t>40.392.813/0001-99</t>
  </si>
  <si>
    <t>SUTCA PRODUTOS PARA TRATAMENTO DE AGUA EIRELI</t>
  </si>
  <si>
    <t>10.737.396/0001-08</t>
  </si>
  <si>
    <t>T. DE J.C. SALATA</t>
  </si>
  <si>
    <t>33.615.551/0001-19</t>
  </si>
  <si>
    <t>BIOCELL BIOTECNOLOGIA E REPRESENTACOES LTDA</t>
  </si>
  <si>
    <t>33.432.257/0001-71</t>
  </si>
  <si>
    <t>GRAFICA E EDITORA QUALIDADE LTDA</t>
  </si>
  <si>
    <t>37.056.108/0001-06</t>
  </si>
  <si>
    <t>AZLAB EQUIPAMENTOS E SUPRIMENTOS PARA LABORATORIOS E HOSPITAIS</t>
  </si>
  <si>
    <t>MEDLAB PRODUTOS PARA LABORATORIO LTDA</t>
  </si>
  <si>
    <t>03.201.601/0001-50</t>
  </si>
  <si>
    <t>FIK COMERCIO DE ARTIGOS DE LABORATORIO EIRELI</t>
  </si>
  <si>
    <t>20.840.177/0001-03</t>
  </si>
  <si>
    <t>TPL TAMIS PRODUTOS LABORATORIAIS LTDA</t>
  </si>
  <si>
    <t>13.670.648/0001-17</t>
  </si>
  <si>
    <t>EXPAND SOLUCAO EM DESENVOLVIMENTO LTDA</t>
  </si>
  <si>
    <t>10.367.252/0001-07</t>
  </si>
  <si>
    <t>CLEBER NASCIMENTO DA ROSA</t>
  </si>
  <si>
    <t>11.142.525/0001-88</t>
  </si>
  <si>
    <t>DILCREIA MARTINS FAGUNDES DO NASCIMENTO</t>
  </si>
  <si>
    <t>09.450.715/0001-10</t>
  </si>
  <si>
    <t>LINK CARD ADMINISTRADORA DE BENEFICIOS EIRELI</t>
  </si>
  <si>
    <t>12.039.966/0001-11</t>
  </si>
  <si>
    <t>MAPE COMERCIALIZACAO E REPRESENTACAO LTDA</t>
  </si>
  <si>
    <t>05.379.350/0001-24</t>
  </si>
  <si>
    <t>IDALBY CRISTINE MORENO RAMOS DE MELO</t>
  </si>
  <si>
    <t>30.401.291/0001-90</t>
  </si>
  <si>
    <t>LENDARIO COMERCIO DE EQUIPAMENTOS ELETRICOS EIRELI</t>
  </si>
  <si>
    <t>34.073.854/0001-10</t>
  </si>
  <si>
    <t>AUDIOVISAO ELETROACUSTICA LTDA</t>
  </si>
  <si>
    <t>00.489.661/0001-22</t>
  </si>
  <si>
    <t>VINICIUS CHAVES DOS SANTOS</t>
  </si>
  <si>
    <t>05.207.424/0001-45</t>
  </si>
  <si>
    <t>AGRO-VALE MURIAE MAQUINAS AGRICOLAS EIRELI</t>
  </si>
  <si>
    <t>22.865.897/0001-59</t>
  </si>
  <si>
    <t>MAGITECH - DISTRIBUIDOR DE ELETRONICOS EIRELI</t>
  </si>
  <si>
    <t>19.910.840/0001-10</t>
  </si>
  <si>
    <t>ROBERTO PEREIRA DA SILVA</t>
  </si>
  <si>
    <t>34.584.079/0001-67</t>
  </si>
  <si>
    <t>MOHAMMAD MOATAZ CHAROA COMERCIO E SERVICOS DE ELETRONIC</t>
  </si>
  <si>
    <t>11.304.188/0001-88</t>
  </si>
  <si>
    <t>CRONO COMERCIO E DISTRIBUICAO EIRELI</t>
  </si>
  <si>
    <t>22.003.386/0001-28</t>
  </si>
  <si>
    <t>LAR E COZINHA COMERCIAL LTDA</t>
  </si>
  <si>
    <t>32.183.517/0001-50</t>
  </si>
  <si>
    <t>VITEC TECNOLOGIA EM PRODUTOS AUDIOVISUAIS LTDA</t>
  </si>
  <si>
    <t>08.144.355/0001-66</t>
  </si>
  <si>
    <t>LEONARDO SANTOS DE ALMEIDA</t>
  </si>
  <si>
    <t>31.927.243/0001-01</t>
  </si>
  <si>
    <t>3D PROJETOS E ASSESSORIA EM INFORMATICA LTDA</t>
  </si>
  <si>
    <t>07.766.048/0001-54</t>
  </si>
  <si>
    <t>G. W. E COMERCIO E SERVICOS EIRELI</t>
  </si>
  <si>
    <t>25.210.060/0001-60</t>
  </si>
  <si>
    <t>CR ENERGIA E INFORMATICA EIRELI</t>
  </si>
  <si>
    <t>25.329.167/0001-21</t>
  </si>
  <si>
    <t>SANEX COMERCIO E SERVICOS LTDA</t>
  </si>
  <si>
    <t>04.341.779/0001-60</t>
  </si>
  <si>
    <t>M.S. EXTINTORES E EQUIPAMENTOS DE SEGURANCA LTDA</t>
  </si>
  <si>
    <t>18.275.274/0001-59</t>
  </si>
  <si>
    <t>ART PLACAS COMUNICACAO VISUAL LTDA</t>
  </si>
  <si>
    <t>08.636.629/0001-34</t>
  </si>
  <si>
    <t>DELPHI FRETES INTERNACIONAIS EIRELI</t>
  </si>
  <si>
    <t>24.768.036/0001-88</t>
  </si>
  <si>
    <t>Convertido em Dispensa</t>
  </si>
  <si>
    <t>Licitação Fracassada</t>
  </si>
  <si>
    <t>Fonte: PRAD/UFGD, ComprasNet e SIASGNet, SIPAC.  Org.: DIPLAN/COPLAN/PROAP</t>
  </si>
  <si>
    <t>Quadro - Lista de Pregões: Informações gerais</t>
  </si>
  <si>
    <t>Nº PE</t>
  </si>
  <si>
    <t>Número de Itens do Processo</t>
  </si>
  <si>
    <t>Data do Pregão</t>
  </si>
  <si>
    <t>Pregoeiro</t>
  </si>
  <si>
    <t>Tradicional</t>
  </si>
  <si>
    <t>Paulo Marcelo Canazza da Silva</t>
  </si>
  <si>
    <t>Cleiton Rodrigues de Almeida</t>
  </si>
  <si>
    <t>SRP</t>
  </si>
  <si>
    <t>Leandro Ribeiro da Silva</t>
  </si>
  <si>
    <t>REITORIA</t>
  </si>
  <si>
    <t>DSURB/UFGD</t>
  </si>
  <si>
    <t>Convertido
em Dispensa</t>
  </si>
  <si>
    <t>DIAL/COGESP</t>
  </si>
  <si>
    <t>PRAD e COIN</t>
  </si>
  <si>
    <t>Tradicional
Cancelado</t>
  </si>
  <si>
    <t>DITRAN/PU</t>
  </si>
  <si>
    <t>FAECA</t>
  </si>
  <si>
    <t>SRP
Cancelado</t>
  </si>
  <si>
    <t>COGESP</t>
  </si>
  <si>
    <t>FAEN - FAED - FADIR</t>
  </si>
  <si>
    <t>FACET - FCBA - 
PROPP</t>
  </si>
  <si>
    <t>Paulo Roberto Batista</t>
  </si>
  <si>
    <t>Kamila Morandim Maidana</t>
  </si>
  <si>
    <t>FCBA - FAEN - 
PROPP</t>
  </si>
  <si>
    <t>FCBA - EAD - 
PROPP</t>
  </si>
  <si>
    <t>Andrey de Souza Mallmann</t>
  </si>
  <si>
    <t>DIAL/COGESP
FACALE
PROGRAD</t>
  </si>
  <si>
    <t>PROPP - PROAP - 
FCBA</t>
  </si>
  <si>
    <t>PROAE - PROEX - 
FACALE</t>
  </si>
  <si>
    <t>FCBA - FCA 
FCS</t>
  </si>
  <si>
    <t>DIAL/COGESP
FCBA
PROPP</t>
  </si>
  <si>
    <t>PROGRAD - PROPP - 
CCOMP/PRAD</t>
  </si>
  <si>
    <t>DIEO/COOF/
PROAP</t>
  </si>
  <si>
    <t>DIAL/COGESP - PROGRAD - PROAE</t>
  </si>
  <si>
    <t>PU - FAED - FCA</t>
  </si>
  <si>
    <t>PROAE - PROPP - PROEX</t>
  </si>
  <si>
    <t>DIAL/COGESP - FACALE - FAED</t>
  </si>
  <si>
    <t>COGESP/PRAD</t>
  </si>
  <si>
    <t>FCA - PROGESP - PRAD</t>
  </si>
  <si>
    <t>Katia Cristina Silva Mineli</t>
  </si>
  <si>
    <t>FAEN - PROGRAD - PROPP</t>
  </si>
  <si>
    <t>FAEN - PROPP - PROAP</t>
  </si>
  <si>
    <t>CCS/PROGRAD</t>
  </si>
  <si>
    <t>PROPP - CCOMP/PRAD</t>
  </si>
  <si>
    <t>PROGESP - CCOMP/PRAD</t>
  </si>
  <si>
    <t>FACALE - PROGRAD - DIAL/COGESP</t>
  </si>
  <si>
    <t>Fonte: PRAD/UFGD, ComprasNet, SIPAC.  Org.: DIPLAN/COPLAN/PROAP</t>
  </si>
  <si>
    <t>DATA</t>
  </si>
  <si>
    <t>Versão</t>
  </si>
  <si>
    <t>ATUALIZAÇÃO/ALTERAÇÃO</t>
  </si>
  <si>
    <t>ATUALIZADO POR:</t>
  </si>
  <si>
    <t>Versão 4.0</t>
  </si>
  <si>
    <t>Inclusão de novas informações fornecidas pela PRAD por e-mail: 
-Ressarcimento de valores referentes à locação do imóvel prédio do centro; 
-Dispensas de Licitação contratadas com a FUNAEPE em 2019;
-Adesões a Atas SRP realizadas pela Prefeitura Universitária em 2019. 
OBS.: correção de valores totais fornecidos, de Contratos.
Correção de quantidade e valores dos Contratos 2019, dados fornecidos pela Divisão de Contratos.</t>
  </si>
  <si>
    <t>Cláudia Finger</t>
  </si>
  <si>
    <t>Alteração dos termos: 
-Indicadores para UFGD em Números 
-Carona para Adesão à Ata</t>
  </si>
  <si>
    <t>Construção de Gráficos 
(aluguéis)</t>
  </si>
  <si>
    <t>Versão 3.0</t>
  </si>
  <si>
    <t>Relatório 2018 validado pelo Pró-Reitor de Administração</t>
  </si>
  <si>
    <t>Fernando Soares</t>
  </si>
  <si>
    <t>Definição do Relatório de Indicadores da PRAD para publicação em 2019, referente ao ano de 2018.</t>
  </si>
  <si>
    <t>Versão 2.0</t>
  </si>
  <si>
    <t>Definição do Relatório de Indicadores da PRAD para publicação em 2018, referente ao ano de 2017.</t>
  </si>
  <si>
    <t>Na planilha "Aluguel" foram exluídos os campos "IRRF" e "Total do Aluguel" e alterado o campo "Total pago" para "Custo com a locação".</t>
  </si>
  <si>
    <t>Versão 1.2</t>
  </si>
  <si>
    <t>Alteração da área locada do imóvel da EAD de 1.060,95 m2 para 600 m2.</t>
  </si>
  <si>
    <t>Versão 1.1</t>
  </si>
  <si>
    <t>Corrigido o gráfico "Valores dos Processos de Compras em 2016 - por modalidade de licitação (R$). O gráfico anterior demonstrava os dados de 2015 e não 2016.</t>
  </si>
  <si>
    <t>Alteração da quantidade e valor dos contratos dos anos de 2013 e 2016 do Quadro - Histórico de contratos firmados (2011-2016) - Quantidade e valores. Alteração do Quadro - (%) Histórico de compras com preferências (2011-2016) para os anos 2013, 2015 e 2016. Dados corrigidos conforme consulta realizada ao Painel de Compras em 18/07/2018.</t>
  </si>
  <si>
    <t>Versão 1.0</t>
  </si>
  <si>
    <t>Alteração do layout e logo da UFGD. Realocação de informações da PRAD para a Prefeitura Universitária.</t>
  </si>
  <si>
    <t>José Reinaldo</t>
  </si>
</sst>
</file>

<file path=xl/styles.xml><?xml version="1.0" encoding="utf-8"?>
<styleSheet xmlns="http://schemas.openxmlformats.org/spreadsheetml/2006/main">
  <numFmts count="15">
    <numFmt numFmtId="176" formatCode="_-* #,##0.00_-;\-* #,##0.00_-;_-* &quot;-&quot;??_-;_-@_-"/>
    <numFmt numFmtId="177" formatCode="_-* #,##0_-;\-* #,##0_-;_-* &quot;-&quot;_-;_-@_-"/>
    <numFmt numFmtId="178" formatCode="_-&quot;R$&quot;* #,##0_-;\-&quot;R$&quot;* #,##0_-;_-&quot;R$&quot;* &quot;-&quot;_-;_-@_-"/>
    <numFmt numFmtId="179" formatCode="_-[$R$-416]\ * #,##0.00_-;\-[$R$-416]\ * #,##0.00_-;_-[$R$-416]\ * &quot;-&quot;??_-;_-@_-"/>
    <numFmt numFmtId="180" formatCode="_(&quot;R$ &quot;* #,##0.00_);_(&quot;R$ &quot;* \(#,##0.00\);_(&quot;R$ &quot;* &quot;-&quot;??_);_(@_)"/>
    <numFmt numFmtId="181" formatCode="_-&quot;R$&quot;\ * #,##0.00_-;\-&quot;R$&quot;\ * #,##0.00_-;_-&quot;R$&quot;\ * &quot;-&quot;??_-;_-@_-"/>
    <numFmt numFmtId="182" formatCode="_(* #,##0.00_);_(* \(#,##0.00\);_(* &quot;-&quot;??_);_(@_)"/>
    <numFmt numFmtId="183" formatCode="_-&quot;R$ &quot;* #,##0.00_-;&quot;-R$ &quot;* #,##0.00_-;_-&quot;R$ &quot;* \-??_-;_-@_-"/>
    <numFmt numFmtId="184" formatCode="dd/mm/yyyy;@"/>
    <numFmt numFmtId="185" formatCode="&quot;R$&quot;#,##0.00;[Red]\-&quot;R$&quot;#,##0.00"/>
    <numFmt numFmtId="186" formatCode="&quot;R$&quot;\ #,##0.00"/>
    <numFmt numFmtId="187" formatCode="&quot;R$&quot;\ #,##0.00_);[Red]\(&quot;R$&quot;\ #,##0.00\)"/>
    <numFmt numFmtId="188" formatCode="&quot;R$&quot;\ #,##0.00;[Red]\-&quot;R$&quot;\ #,##0.00"/>
    <numFmt numFmtId="189" formatCode="#,##0.00;\-#,##0.00"/>
    <numFmt numFmtId="190" formatCode="yyyy\-mm\-dd"/>
  </numFmts>
  <fonts count="69">
    <font>
      <sz val="11"/>
      <color theme="1"/>
      <name val="Calibri"/>
      <charset val="134"/>
      <scheme val="minor"/>
    </font>
    <font>
      <sz val="10"/>
      <color theme="1"/>
      <name val="Century Gothic"/>
      <charset val="134"/>
    </font>
    <font>
      <b/>
      <sz val="10"/>
      <color theme="0"/>
      <name val="Century Gothic"/>
      <charset val="134"/>
    </font>
    <font>
      <sz val="10"/>
      <color rgb="FF285000"/>
      <name val="Century Gothic"/>
      <charset val="134"/>
    </font>
    <font>
      <sz val="11"/>
      <color theme="1"/>
      <name val="Century Gothic"/>
      <charset val="134"/>
    </font>
    <font>
      <sz val="10"/>
      <name val="Century Gothic"/>
      <charset val="134"/>
    </font>
    <font>
      <b/>
      <sz val="10"/>
      <color rgb="FFFF0000"/>
      <name val="Century Gothic"/>
      <charset val="134"/>
    </font>
    <font>
      <b/>
      <sz val="10"/>
      <color theme="1"/>
      <name val="Century Gothic"/>
      <charset val="134"/>
    </font>
    <font>
      <sz val="10"/>
      <color rgb="FF006600"/>
      <name val="Century Gothic"/>
      <charset val="134"/>
    </font>
    <font>
      <b/>
      <sz val="10"/>
      <color rgb="FF285000"/>
      <name val="Century Gothic"/>
      <charset val="134"/>
    </font>
    <font>
      <sz val="11"/>
      <color rgb="FF285000"/>
      <name val="Century Gothic"/>
      <charset val="134"/>
    </font>
    <font>
      <sz val="10"/>
      <color rgb="FF000000"/>
      <name val="Century Gothic"/>
      <charset val="1"/>
    </font>
    <font>
      <sz val="10"/>
      <color indexed="8"/>
      <name val="Century Gothic"/>
      <charset val="134"/>
    </font>
    <font>
      <sz val="10"/>
      <color rgb="FFFF0000"/>
      <name val="Century Gothic"/>
      <charset val="134"/>
    </font>
    <font>
      <i/>
      <sz val="10"/>
      <color theme="1"/>
      <name val="Century Gothic"/>
      <charset val="134"/>
    </font>
    <font>
      <sz val="10"/>
      <color theme="0"/>
      <name val="Century Gothic"/>
      <charset val="134"/>
    </font>
    <font>
      <b/>
      <sz val="10"/>
      <color rgb="FF006600"/>
      <name val="Century Gothic"/>
      <charset val="134"/>
    </font>
    <font>
      <sz val="10"/>
      <color rgb="FF00CCFF"/>
      <name val="Century Gothic"/>
      <charset val="134"/>
    </font>
    <font>
      <b/>
      <sz val="10"/>
      <name val="Century Gothic"/>
      <charset val="134"/>
    </font>
    <font>
      <sz val="10"/>
      <color rgb="FFC9211E"/>
      <name val="Century Gothic"/>
      <charset val="134"/>
    </font>
    <font>
      <sz val="11"/>
      <color rgb="FF336600"/>
      <name val="Calibri"/>
      <charset val="134"/>
      <scheme val="minor"/>
    </font>
    <font>
      <sz val="10"/>
      <color rgb="FF336600"/>
      <name val="Century Gothic"/>
      <charset val="134"/>
    </font>
    <font>
      <b/>
      <sz val="10"/>
      <color rgb="FF336600"/>
      <name val="Century Gothic"/>
      <charset val="134"/>
    </font>
    <font>
      <b/>
      <sz val="10"/>
      <color rgb="FF006600"/>
      <name val="Verdana"/>
      <charset val="134"/>
    </font>
    <font>
      <sz val="11"/>
      <color rgb="FF006600"/>
      <name val="Calibri"/>
      <charset val="134"/>
      <scheme val="minor"/>
    </font>
    <font>
      <b/>
      <sz val="10"/>
      <color rgb="FF00B0F0"/>
      <name val="Century Gothic"/>
      <charset val="134"/>
    </font>
    <font>
      <sz val="10"/>
      <color rgb="FF00B0F0"/>
      <name val="Century Gothic"/>
      <charset val="134"/>
    </font>
    <font>
      <sz val="11"/>
      <color rgb="FFFF0000"/>
      <name val="Calibri"/>
      <charset val="134"/>
      <scheme val="minor"/>
    </font>
    <font>
      <sz val="10"/>
      <name val="Arial"/>
      <charset val="134"/>
    </font>
    <font>
      <sz val="10"/>
      <color rgb="FFFF0000"/>
      <name val="Arial"/>
      <charset val="134"/>
    </font>
    <font>
      <b/>
      <sz val="10"/>
      <color rgb="FFFFFFFF"/>
      <name val="Century Gothic"/>
      <charset val="134"/>
    </font>
    <font>
      <sz val="11"/>
      <name val="Calibri"/>
      <charset val="134"/>
      <scheme val="minor"/>
    </font>
    <font>
      <sz val="11"/>
      <color rgb="FF008000"/>
      <name val="Calibri"/>
      <charset val="134"/>
      <scheme val="minor"/>
    </font>
    <font>
      <b/>
      <sz val="12"/>
      <color rgb="FF000000"/>
      <name val="Calibri"/>
      <charset val="134"/>
      <scheme val="minor"/>
    </font>
    <font>
      <sz val="12"/>
      <color rgb="FF000000"/>
      <name val="Calibri"/>
      <charset val="134"/>
      <scheme val="minor"/>
    </font>
    <font>
      <sz val="12"/>
      <color rgb="FFFF0000"/>
      <name val="Calibri"/>
      <charset val="134"/>
      <scheme val="minor"/>
    </font>
    <font>
      <sz val="12"/>
      <color rgb="FFFF6600"/>
      <name val="Times New Roman"/>
      <charset val="134"/>
    </font>
    <font>
      <sz val="8"/>
      <color indexed="8"/>
      <name val="Calibri"/>
      <charset val="134"/>
    </font>
    <font>
      <sz val="11"/>
      <color indexed="8"/>
      <name val="Calibri"/>
      <charset val="134"/>
    </font>
    <font>
      <sz val="8"/>
      <color indexed="8"/>
      <name val="Arial"/>
      <charset val="134"/>
    </font>
    <font>
      <sz val="12"/>
      <color theme="1"/>
      <name val="Arial"/>
      <charset val="134"/>
    </font>
    <font>
      <b/>
      <sz val="12"/>
      <color rgb="FFFFFF00"/>
      <name val="Arial"/>
      <charset val="134"/>
    </font>
    <font>
      <b/>
      <sz val="12"/>
      <name val="Arial"/>
      <charset val="134"/>
    </font>
    <font>
      <b/>
      <sz val="12"/>
      <color theme="1"/>
      <name val="Arial"/>
      <charset val="134"/>
    </font>
    <font>
      <sz val="12"/>
      <name val="Arial"/>
      <charset val="134"/>
    </font>
    <font>
      <b/>
      <sz val="12"/>
      <color rgb="FFFF0000"/>
      <name val="Arial"/>
      <charset val="134"/>
    </font>
    <font>
      <sz val="12"/>
      <color rgb="FFFF0000"/>
      <name val="Arial"/>
      <charset val="134"/>
    </font>
    <font>
      <sz val="11"/>
      <color theme="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0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indexed="20"/>
      <name val="Calibri"/>
      <charset val="134"/>
    </font>
    <font>
      <sz val="10"/>
      <color indexed="8"/>
      <name val="Arial"/>
      <charset val="134"/>
    </font>
  </fonts>
  <fills count="5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gradientFill>
        <stop position="0">
          <color rgb="FF008000"/>
        </stop>
        <stop position="1">
          <color theme="7"/>
        </stop>
      </gradientFill>
    </fill>
    <fill>
      <gradientFill degree="90">
        <stop position="0">
          <color rgb="FF00B050"/>
        </stop>
        <stop position="1">
          <color theme="7" tint="-0.250984221930601"/>
        </stop>
      </gradientFill>
    </fill>
    <fill>
      <gradientFill degree="90">
        <stop position="0">
          <color theme="7" tint="-0.250984221930601"/>
        </stop>
        <stop position="1">
          <color theme="5" tint="-0.250984221930601"/>
        </stop>
      </gradientFill>
    </fill>
    <fill>
      <gradientFill degree="90">
        <stop position="0">
          <color theme="5" tint="-0.250984221930601"/>
        </stop>
        <stop position="1">
          <color rgb="FFFFC000"/>
        </stop>
      </gradientFill>
    </fill>
    <fill>
      <gradientFill degree="90">
        <stop position="0">
          <color rgb="FFFFC000"/>
        </stop>
        <stop position="1">
          <color rgb="FF00B050"/>
        </stop>
      </gradientFill>
    </fill>
    <fill>
      <gradientFill degree="90">
        <stop position="0">
          <color rgb="FF00B050"/>
        </stop>
        <stop position="1">
          <color rgb="FFFF00FF"/>
        </stop>
      </gradientFill>
    </fill>
    <fill>
      <gradientFill degree="90">
        <stop position="0">
          <color rgb="FFFF00FF"/>
        </stop>
        <stop position="1">
          <color theme="8"/>
        </stop>
      </gradientFill>
    </fill>
    <fill>
      <gradientFill degree="90">
        <stop position="0">
          <color theme="8"/>
        </stop>
        <stop position="1">
          <color rgb="FF99FF66"/>
        </stop>
      </gradientFill>
    </fill>
    <fill>
      <gradientFill degree="90">
        <stop position="0">
          <color rgb="FF99FF66"/>
        </stop>
        <stop position="1">
          <color theme="0" tint="-0.148960844752342"/>
        </stop>
      </gradientFill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CC00"/>
        <bgColor indexed="64"/>
      </patternFill>
    </fill>
    <fill>
      <gradientFill degree="90">
        <stop position="0">
          <color rgb="FF002600"/>
        </stop>
        <stop position="0.5">
          <color rgb="FF285000"/>
        </stop>
        <stop position="1">
          <color rgb="FF002600"/>
        </stop>
      </gradient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29"/>
      </patternFill>
    </fill>
  </fills>
  <borders count="53">
    <border>
      <left/>
      <right/>
      <top/>
      <bottom/>
      <diagonal/>
    </border>
    <border>
      <left style="thin">
        <color rgb="FF00B050"/>
      </left>
      <right/>
      <top/>
      <bottom/>
      <diagonal/>
    </border>
    <border>
      <left/>
      <right style="thin">
        <color rgb="FF00B050"/>
      </right>
      <top/>
      <bottom/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rgb="FF00B05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medium">
        <color theme="0" tint="-0.249946592608417"/>
      </left>
      <right/>
      <top style="medium">
        <color theme="0" tint="-0.249946592608417"/>
      </top>
      <bottom style="medium">
        <color theme="0" tint="-0.249946592608417"/>
      </bottom>
      <diagonal/>
    </border>
    <border>
      <left/>
      <right/>
      <top style="medium">
        <color theme="0" tint="-0.249946592608417"/>
      </top>
      <bottom style="medium">
        <color theme="0" tint="-0.249946592608417"/>
      </bottom>
      <diagonal/>
    </border>
    <border>
      <left/>
      <right style="medium">
        <color theme="0" tint="-0.249946592608417"/>
      </right>
      <top style="medium">
        <color theme="0" tint="-0.249946592608417"/>
      </top>
      <bottom style="medium">
        <color theme="0" tint="-0.249946592608417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/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/>
      <bottom style="thin">
        <color rgb="FF00B050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 style="thin">
        <color rgb="FF9BBB59"/>
      </left>
      <right style="thin">
        <color rgb="FF9BBB59"/>
      </right>
      <top style="thin">
        <color rgb="FF9BBB59"/>
      </top>
      <bottom style="thin">
        <color rgb="FF9BBB59"/>
      </bottom>
      <diagonal/>
    </border>
    <border>
      <left style="medium">
        <color theme="0" tint="-0.249946592608417"/>
      </left>
      <right/>
      <top/>
      <bottom/>
      <diagonal/>
    </border>
    <border>
      <left/>
      <right/>
      <top/>
      <bottom style="medium">
        <color theme="0" tint="-0.249946592608417"/>
      </bottom>
      <diagonal/>
    </border>
    <border>
      <left style="medium">
        <color theme="0" tint="-0.249946592608417"/>
      </left>
      <right/>
      <top/>
      <bottom style="medium">
        <color theme="0" tint="-0.249946592608417"/>
      </bottom>
      <diagonal/>
    </border>
    <border>
      <left/>
      <right style="medium">
        <color theme="0" tint="-0.249946592608417"/>
      </right>
      <top/>
      <bottom/>
      <diagonal/>
    </border>
    <border>
      <left/>
      <right style="medium">
        <color theme="0" tint="-0.249946592608417"/>
      </right>
      <top/>
      <bottom style="medium">
        <color theme="0" tint="-0.249946592608417"/>
      </bottom>
      <diagonal/>
    </border>
    <border>
      <left style="thin">
        <color theme="6"/>
      </left>
      <right style="thin">
        <color theme="6"/>
      </right>
      <top/>
      <bottom style="thin">
        <color rgb="FF00B050"/>
      </bottom>
      <diagonal/>
    </border>
    <border>
      <left style="thin">
        <color theme="6"/>
      </left>
      <right style="thin">
        <color theme="6"/>
      </right>
      <top style="thin">
        <color rgb="FF00B050"/>
      </top>
      <bottom style="thin">
        <color rgb="FF00B050"/>
      </bottom>
      <diagonal/>
    </border>
    <border>
      <left style="thin">
        <color theme="6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theme="0" tint="-0.249946592608417"/>
      </left>
      <right/>
      <top style="medium">
        <color theme="0" tint="-0.249946592608417"/>
      </top>
      <bottom/>
      <diagonal/>
    </border>
    <border>
      <left/>
      <right/>
      <top style="medium">
        <color theme="0" tint="-0.249946592608417"/>
      </top>
      <bottom/>
      <diagonal/>
    </border>
    <border>
      <left/>
      <right style="medium">
        <color theme="0" tint="-0.249946592608417"/>
      </right>
      <top style="medium">
        <color theme="0" tint="-0.249946592608417"/>
      </top>
      <bottom/>
      <diagonal/>
    </border>
    <border>
      <left style="thin">
        <color rgb="FF00B050"/>
      </left>
      <right style="thin">
        <color theme="6"/>
      </right>
      <top style="thin">
        <color rgb="FF00B050"/>
      </top>
      <bottom style="thin">
        <color rgb="FF00B050"/>
      </bottom>
      <diagonal/>
    </border>
    <border>
      <left style="thin">
        <color theme="6"/>
      </left>
      <right/>
      <top style="thin">
        <color rgb="FF00B050"/>
      </top>
      <bottom style="thin">
        <color rgb="FF00B05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/>
    <xf numFmtId="176" fontId="0" fillId="0" borderId="0" applyFont="0" applyFill="0" applyBorder="0" applyAlignment="0" applyProtection="0"/>
    <xf numFmtId="177" fontId="50" fillId="0" borderId="0" applyFont="0" applyFill="0" applyBorder="0" applyAlignment="0" applyProtection="0">
      <alignment vertical="center"/>
    </xf>
    <xf numFmtId="0" fontId="51" fillId="33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55" fillId="0" borderId="49" applyNumberFormat="0" applyFill="0" applyAlignment="0" applyProtection="0">
      <alignment vertical="center"/>
    </xf>
    <xf numFmtId="0" fontId="57" fillId="30" borderId="50" applyNumberFormat="0" applyAlignment="0" applyProtection="0">
      <alignment vertical="center"/>
    </xf>
    <xf numFmtId="178" fontId="50" fillId="0" borderId="0" applyFont="0" applyFill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181" fontId="0" fillId="0" borderId="0" applyFont="0" applyFill="0" applyBorder="0" applyAlignment="0" applyProtection="0"/>
    <xf numFmtId="0" fontId="61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50" fillId="20" borderId="47" applyNumberFormat="0" applyFont="0" applyAlignment="0" applyProtection="0">
      <alignment vertical="center"/>
    </xf>
    <xf numFmtId="0" fontId="28" fillId="0" borderId="0"/>
    <xf numFmtId="0" fontId="51" fillId="26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28" fillId="0" borderId="0"/>
    <xf numFmtId="0" fontId="60" fillId="0" borderId="0" applyNumberFormat="0" applyFill="0" applyBorder="0" applyAlignment="0" applyProtection="0">
      <alignment vertical="center"/>
    </xf>
    <xf numFmtId="0" fontId="47" fillId="43" borderId="0" applyNumberFormat="0" applyBorder="0" applyAlignment="0" applyProtection="0">
      <alignment vertical="center"/>
    </xf>
    <xf numFmtId="0" fontId="49" fillId="0" borderId="46" applyNumberFormat="0" applyFill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53" fillId="0" borderId="46" applyNumberFormat="0" applyFill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59" fillId="0" borderId="52" applyNumberFormat="0" applyFill="0" applyAlignment="0" applyProtection="0">
      <alignment vertical="center"/>
    </xf>
    <xf numFmtId="0" fontId="47" fillId="39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52" fillId="25" borderId="48" applyNumberFormat="0" applyAlignment="0" applyProtection="0">
      <alignment vertical="center"/>
    </xf>
    <xf numFmtId="0" fontId="48" fillId="19" borderId="45" applyNumberFormat="0" applyAlignment="0" applyProtection="0">
      <alignment vertical="center"/>
    </xf>
    <xf numFmtId="0" fontId="63" fillId="19" borderId="48" applyNumberFormat="0" applyAlignment="0" applyProtection="0">
      <alignment vertical="center"/>
    </xf>
    <xf numFmtId="0" fontId="58" fillId="0" borderId="51" applyNumberFormat="0" applyFill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62" fillId="38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/>
    <xf numFmtId="0" fontId="51" fillId="42" borderId="0" applyNumberFormat="0" applyBorder="0" applyAlignment="0" applyProtection="0">
      <alignment vertical="center"/>
    </xf>
    <xf numFmtId="0" fontId="47" fillId="36" borderId="0" applyNumberFormat="0" applyBorder="0" applyAlignment="0" applyProtection="0">
      <alignment vertical="center"/>
    </xf>
    <xf numFmtId="0" fontId="51" fillId="4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51" fillId="31" borderId="0" applyNumberFormat="0" applyBorder="0" applyAlignment="0" applyProtection="0">
      <alignment vertical="center"/>
    </xf>
    <xf numFmtId="0" fontId="47" fillId="37" borderId="0" applyNumberFormat="0" applyBorder="0" applyAlignment="0" applyProtection="0">
      <alignment vertical="center"/>
    </xf>
    <xf numFmtId="0" fontId="51" fillId="35" borderId="0" applyNumberFormat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51" fillId="40" borderId="0" applyNumberFormat="0" applyBorder="0" applyAlignment="0" applyProtection="0">
      <alignment vertical="center"/>
    </xf>
    <xf numFmtId="0" fontId="47" fillId="27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47" fillId="23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67" fillId="49" borderId="0" applyNumberFormat="0" applyBorder="0" applyAlignment="0" applyProtection="0"/>
    <xf numFmtId="0" fontId="68" fillId="0" borderId="0"/>
    <xf numFmtId="182" fontId="38" fillId="0" borderId="0" applyFont="0" applyFill="0" applyBorder="0" applyAlignment="0" applyProtection="0"/>
  </cellStyleXfs>
  <cellXfs count="50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58" fontId="3" fillId="0" borderId="3" xfId="0" applyNumberFormat="1" applyFont="1" applyBorder="1" applyAlignment="1">
      <alignment horizontal="center" vertical="center"/>
    </xf>
    <xf numFmtId="58" fontId="3" fillId="0" borderId="4" xfId="0" applyNumberFormat="1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3" borderId="0" xfId="0" applyFill="1"/>
    <xf numFmtId="0" fontId="4" fillId="2" borderId="0" xfId="0" applyFont="1" applyFill="1"/>
    <xf numFmtId="3" fontId="4" fillId="2" borderId="0" xfId="0" applyNumberFormat="1" applyFont="1" applyFill="1" applyAlignment="1">
      <alignment horizontal="center"/>
    </xf>
    <xf numFmtId="179" fontId="4" fillId="2" borderId="0" xfId="0" applyNumberFormat="1" applyFont="1" applyFill="1"/>
    <xf numFmtId="0" fontId="4" fillId="3" borderId="0" xfId="0" applyFont="1" applyFill="1"/>
    <xf numFmtId="3" fontId="4" fillId="3" borderId="0" xfId="0" applyNumberFormat="1" applyFont="1" applyFill="1" applyAlignment="1">
      <alignment horizontal="center"/>
    </xf>
    <xf numFmtId="179" fontId="4" fillId="3" borderId="0" xfId="0" applyNumberFormat="1" applyFont="1" applyFill="1"/>
    <xf numFmtId="0" fontId="1" fillId="3" borderId="0" xfId="0" applyFont="1" applyFill="1"/>
    <xf numFmtId="3" fontId="1" fillId="3" borderId="0" xfId="0" applyNumberFormat="1" applyFont="1" applyFill="1" applyAlignment="1">
      <alignment horizontal="center"/>
    </xf>
    <xf numFmtId="179" fontId="1" fillId="3" borderId="0" xfId="0" applyNumberFormat="1" applyFont="1" applyFill="1"/>
    <xf numFmtId="0" fontId="1" fillId="3" borderId="0" xfId="0" applyFont="1" applyFill="1" applyBorder="1"/>
    <xf numFmtId="49" fontId="5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6" fillId="0" borderId="0" xfId="0" applyFont="1" applyFill="1"/>
    <xf numFmtId="3" fontId="7" fillId="3" borderId="0" xfId="0" applyNumberFormat="1" applyFont="1" applyFill="1" applyAlignment="1">
      <alignment horizontal="left"/>
    </xf>
    <xf numFmtId="17" fontId="2" fillId="2" borderId="6" xfId="0" applyNumberFormat="1" applyFont="1" applyFill="1" applyBorder="1" applyAlignment="1">
      <alignment horizontal="center" vertical="center" wrapText="1"/>
    </xf>
    <xf numFmtId="17" fontId="2" fillId="2" borderId="7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 wrapText="1"/>
    </xf>
    <xf numFmtId="58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wrapText="1"/>
    </xf>
    <xf numFmtId="0" fontId="0" fillId="0" borderId="0" xfId="0" applyFill="1"/>
    <xf numFmtId="0" fontId="3" fillId="0" borderId="4" xfId="0" applyFont="1" applyFill="1" applyBorder="1" applyAlignment="1">
      <alignment horizontal="center" vertical="center" wrapText="1"/>
    </xf>
    <xf numFmtId="58" fontId="3" fillId="0" borderId="4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179" fontId="1" fillId="0" borderId="0" xfId="0" applyNumberFormat="1" applyFont="1"/>
    <xf numFmtId="0" fontId="7" fillId="3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wrapText="1"/>
    </xf>
    <xf numFmtId="0" fontId="0" fillId="3" borderId="0" xfId="0" applyFill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/>
    <xf numFmtId="0" fontId="4" fillId="0" borderId="0" xfId="0" applyFont="1"/>
    <xf numFmtId="3" fontId="4" fillId="0" borderId="0" xfId="0" applyNumberFormat="1" applyFont="1" applyAlignment="1">
      <alignment horizontal="center"/>
    </xf>
    <xf numFmtId="179" fontId="4" fillId="0" borderId="0" xfId="0" applyNumberFormat="1" applyFont="1"/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58" fontId="1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Alignment="1">
      <alignment horizontal="center"/>
    </xf>
    <xf numFmtId="179" fontId="6" fillId="0" borderId="0" xfId="0" applyNumberFormat="1" applyFont="1" applyFill="1"/>
    <xf numFmtId="3" fontId="7" fillId="0" borderId="0" xfId="0" applyNumberFormat="1" applyFont="1" applyAlignment="1">
      <alignment horizontal="left"/>
    </xf>
    <xf numFmtId="0" fontId="3" fillId="3" borderId="4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184" fontId="1" fillId="3" borderId="0" xfId="0" applyNumberFormat="1" applyFont="1" applyFill="1" applyAlignment="1">
      <alignment horizontal="center" vertical="center"/>
    </xf>
    <xf numFmtId="0" fontId="3" fillId="3" borderId="4" xfId="0" applyFont="1" applyFill="1" applyBorder="1" applyAlignment="1"/>
    <xf numFmtId="0" fontId="3" fillId="3" borderId="4" xfId="0" applyFont="1" applyFill="1" applyBorder="1" applyAlignment="1">
      <alignment horizontal="left" vertical="center" wrapText="1"/>
    </xf>
    <xf numFmtId="0" fontId="8" fillId="3" borderId="0" xfId="0" applyFont="1" applyFill="1"/>
    <xf numFmtId="0" fontId="1" fillId="2" borderId="0" xfId="0" applyFont="1" applyFill="1"/>
    <xf numFmtId="0" fontId="6" fillId="0" borderId="0" xfId="0" applyFont="1" applyFill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0" xfId="0" applyFont="1" applyBorder="1" applyAlignment="1"/>
    <xf numFmtId="0" fontId="2" fillId="2" borderId="1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/>
    </xf>
    <xf numFmtId="0" fontId="3" fillId="0" borderId="4" xfId="9" applyNumberFormat="1" applyFont="1" applyBorder="1" applyAlignment="1" applyProtection="1">
      <alignment horizontal="center" vertical="center"/>
      <protection locked="0"/>
    </xf>
    <xf numFmtId="0" fontId="1" fillId="0" borderId="0" xfId="0" applyNumberFormat="1" applyFont="1" applyBorder="1" applyAlignment="1">
      <alignment horizontal="left" vertical="center"/>
    </xf>
    <xf numFmtId="0" fontId="3" fillId="0" borderId="0" xfId="9" applyNumberFormat="1" applyFont="1" applyBorder="1" applyAlignment="1" applyProtection="1">
      <alignment horizontal="center" vertical="center"/>
      <protection locked="0"/>
    </xf>
    <xf numFmtId="185" fontId="3" fillId="0" borderId="4" xfId="9" applyNumberFormat="1" applyFont="1" applyBorder="1" applyAlignment="1" applyProtection="1">
      <alignment horizontal="right" vertical="center"/>
      <protection locked="0"/>
    </xf>
    <xf numFmtId="0" fontId="1" fillId="0" borderId="4" xfId="0" applyNumberFormat="1" applyFont="1" applyFill="1" applyBorder="1" applyAlignment="1">
      <alignment horizontal="left" vertical="center"/>
    </xf>
    <xf numFmtId="185" fontId="3" fillId="0" borderId="4" xfId="9" applyNumberFormat="1" applyFont="1" applyFill="1" applyBorder="1" applyAlignment="1" applyProtection="1">
      <alignment horizontal="right" vertical="center"/>
      <protection locked="0"/>
    </xf>
    <xf numFmtId="185" fontId="3" fillId="0" borderId="0" xfId="9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/>
    <xf numFmtId="0" fontId="4" fillId="0" borderId="0" xfId="0" applyFont="1" applyFill="1" applyBorder="1"/>
    <xf numFmtId="3" fontId="9" fillId="0" borderId="0" xfId="0" applyNumberFormat="1" applyFont="1" applyAlignment="1">
      <alignment horizontal="left"/>
    </xf>
    <xf numFmtId="17" fontId="2" fillId="2" borderId="4" xfId="0" applyNumberFormat="1" applyFont="1" applyFill="1" applyBorder="1" applyAlignment="1">
      <alignment horizontal="center" vertical="center" wrapText="1"/>
    </xf>
    <xf numFmtId="17" fontId="2" fillId="2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3" borderId="0" xfId="0" applyFont="1" applyFill="1" applyAlignment="1"/>
    <xf numFmtId="3" fontId="10" fillId="0" borderId="0" xfId="0" applyNumberFormat="1" applyFont="1" applyAlignment="1">
      <alignment horizontal="center"/>
    </xf>
    <xf numFmtId="179" fontId="10" fillId="0" borderId="0" xfId="0" applyNumberFormat="1" applyFont="1"/>
    <xf numFmtId="0" fontId="11" fillId="0" borderId="0" xfId="0" applyFont="1" applyFill="1" applyAlignment="1"/>
    <xf numFmtId="0" fontId="3" fillId="0" borderId="4" xfId="0" applyFont="1" applyFill="1" applyBorder="1" applyAlignment="1">
      <alignment horizontal="right" vertical="center" wrapText="1"/>
    </xf>
    <xf numFmtId="181" fontId="5" fillId="0" borderId="4" xfId="9" applyNumberFormat="1" applyFont="1" applyFill="1" applyBorder="1" applyAlignment="1">
      <alignment horizontal="center" vertical="center" wrapText="1"/>
    </xf>
    <xf numFmtId="58" fontId="3" fillId="3" borderId="4" xfId="54" applyNumberFormat="1" applyFont="1" applyFill="1" applyBorder="1" applyAlignment="1">
      <alignment horizontal="center" vertical="center" wrapText="1"/>
    </xf>
    <xf numFmtId="181" fontId="3" fillId="0" borderId="4" xfId="36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80" fontId="3" fillId="0" borderId="4" xfId="36" applyFont="1" applyFill="1" applyBorder="1" applyAlignment="1">
      <alignment horizontal="center" vertical="center" wrapText="1"/>
    </xf>
    <xf numFmtId="58" fontId="3" fillId="3" borderId="0" xfId="54" applyNumberFormat="1" applyFont="1" applyFill="1" applyAlignment="1">
      <alignment horizontal="center" vertical="center" wrapText="1"/>
    </xf>
    <xf numFmtId="0" fontId="10" fillId="0" borderId="0" xfId="0" applyFont="1"/>
    <xf numFmtId="0" fontId="10" fillId="0" borderId="0" xfId="0" applyFont="1" applyBorder="1"/>
    <xf numFmtId="0" fontId="10" fillId="3" borderId="0" xfId="0" applyFont="1" applyFill="1"/>
    <xf numFmtId="180" fontId="3" fillId="0" borderId="0" xfId="36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3" fillId="3" borderId="0" xfId="0" applyFont="1" applyFill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center"/>
    </xf>
    <xf numFmtId="179" fontId="3" fillId="0" borderId="0" xfId="0" applyNumberFormat="1" applyFont="1"/>
    <xf numFmtId="0" fontId="3" fillId="0" borderId="0" xfId="0" applyFont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3" fillId="0" borderId="0" xfId="0" applyFont="1" applyFill="1" applyBorder="1"/>
    <xf numFmtId="3" fontId="5" fillId="0" borderId="4" xfId="0" applyNumberFormat="1" applyFont="1" applyFill="1" applyBorder="1" applyAlignment="1">
      <alignment horizontal="center" vertical="center" wrapText="1"/>
    </xf>
    <xf numFmtId="186" fontId="12" fillId="0" borderId="0" xfId="36" applyNumberFormat="1" applyFont="1" applyFill="1" applyBorder="1" applyAlignment="1">
      <alignment horizontal="center" vertical="center" wrapText="1"/>
    </xf>
    <xf numFmtId="181" fontId="5" fillId="0" borderId="4" xfId="9" applyFont="1" applyFill="1" applyBorder="1" applyAlignment="1">
      <alignment horizontal="center" vertical="center" wrapText="1"/>
    </xf>
    <xf numFmtId="181" fontId="5" fillId="4" borderId="4" xfId="9" applyFont="1" applyFill="1" applyBorder="1" applyAlignment="1">
      <alignment horizontal="center" vertical="center" wrapText="1"/>
    </xf>
    <xf numFmtId="181" fontId="5" fillId="4" borderId="4" xfId="9" applyFont="1" applyFill="1" applyBorder="1" applyAlignment="1">
      <alignment horizontal="center" vertical="center"/>
    </xf>
    <xf numFmtId="185" fontId="1" fillId="3" borderId="0" xfId="0" applyNumberFormat="1" applyFont="1" applyFill="1"/>
    <xf numFmtId="181" fontId="5" fillId="4" borderId="0" xfId="9" applyFont="1" applyFill="1" applyBorder="1" applyAlignment="1">
      <alignment horizontal="center" vertical="center"/>
    </xf>
    <xf numFmtId="186" fontId="1" fillId="0" borderId="0" xfId="36" applyNumberFormat="1" applyFont="1" applyFill="1" applyBorder="1" applyAlignment="1">
      <alignment horizontal="center" vertical="center" wrapText="1"/>
    </xf>
    <xf numFmtId="181" fontId="5" fillId="0" borderId="4" xfId="9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14" fillId="3" borderId="0" xfId="0" applyFont="1" applyFill="1"/>
    <xf numFmtId="181" fontId="5" fillId="0" borderId="0" xfId="9" applyFont="1" applyFill="1" applyBorder="1" applyAlignment="1">
      <alignment horizontal="center" vertical="center"/>
    </xf>
    <xf numFmtId="181" fontId="5" fillId="0" borderId="13" xfId="9" applyFont="1" applyFill="1" applyBorder="1" applyAlignment="1">
      <alignment horizontal="center" vertical="center" wrapText="1"/>
    </xf>
    <xf numFmtId="181" fontId="5" fillId="0" borderId="14" xfId="9" applyFont="1" applyFill="1" applyBorder="1" applyAlignment="1">
      <alignment horizontal="center" vertical="center" wrapText="1"/>
    </xf>
    <xf numFmtId="181" fontId="5" fillId="0" borderId="0" xfId="9" applyFont="1" applyFill="1" applyBorder="1" applyAlignment="1">
      <alignment horizontal="center" vertical="center" wrapText="1"/>
    </xf>
    <xf numFmtId="182" fontId="12" fillId="0" borderId="0" xfId="54" applyFont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176" fontId="15" fillId="3" borderId="0" xfId="1" applyFont="1" applyFill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79" fontId="0" fillId="0" borderId="0" xfId="0" applyNumberFormat="1"/>
    <xf numFmtId="0" fontId="0" fillId="0" borderId="0" xfId="0" applyBorder="1"/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179" fontId="0" fillId="2" borderId="0" xfId="0" applyNumberFormat="1" applyFill="1"/>
    <xf numFmtId="179" fontId="1" fillId="0" borderId="0" xfId="0" applyNumberFormat="1" applyFont="1" applyBorder="1"/>
    <xf numFmtId="0" fontId="1" fillId="0" borderId="0" xfId="0" applyFont="1" applyFill="1"/>
    <xf numFmtId="179" fontId="3" fillId="0" borderId="4" xfId="0" applyNumberFormat="1" applyFont="1" applyBorder="1" applyAlignment="1">
      <alignment horizontal="left" vertical="center"/>
    </xf>
    <xf numFmtId="187" fontId="1" fillId="0" borderId="0" xfId="0" applyNumberFormat="1" applyFont="1" applyFill="1"/>
    <xf numFmtId="58" fontId="3" fillId="0" borderId="4" xfId="0" applyNumberFormat="1" applyFont="1" applyBorder="1" applyAlignment="1">
      <alignment horizontal="left" vertical="center" wrapText="1"/>
    </xf>
    <xf numFmtId="4" fontId="1" fillId="0" borderId="0" xfId="0" applyNumberFormat="1" applyFont="1" applyFill="1" applyBorder="1"/>
    <xf numFmtId="179" fontId="3" fillId="0" borderId="0" xfId="0" applyNumberFormat="1" applyFont="1" applyFill="1" applyBorder="1" applyAlignment="1">
      <alignment horizontal="left" vertical="center"/>
    </xf>
    <xf numFmtId="0" fontId="0" fillId="3" borderId="14" xfId="0" applyFill="1" applyBorder="1" applyAlignment="1">
      <alignment horizontal="center"/>
    </xf>
    <xf numFmtId="0" fontId="3" fillId="0" borderId="0" xfId="0" applyFont="1" applyAlignment="1">
      <alignment horizontal="center"/>
    </xf>
    <xf numFmtId="179" fontId="1" fillId="0" borderId="1" xfId="0" applyNumberFormat="1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/>
    </xf>
    <xf numFmtId="179" fontId="3" fillId="0" borderId="4" xfId="0" applyNumberFormat="1" applyFont="1" applyFill="1" applyBorder="1" applyAlignment="1">
      <alignment horizontal="left" vertical="center"/>
    </xf>
    <xf numFmtId="185" fontId="1" fillId="0" borderId="0" xfId="0" applyNumberFormat="1" applyFont="1" applyBorder="1"/>
    <xf numFmtId="0" fontId="1" fillId="0" borderId="0" xfId="0" applyFont="1" applyFill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17" fontId="1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3" fillId="0" borderId="0" xfId="0" applyFont="1" applyFill="1" applyBorder="1" applyAlignment="1">
      <alignment vertical="center"/>
    </xf>
    <xf numFmtId="181" fontId="5" fillId="3" borderId="4" xfId="9" applyFont="1" applyFill="1" applyBorder="1" applyAlignment="1">
      <alignment horizontal="center" vertical="center"/>
    </xf>
    <xf numFmtId="49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58" fontId="1" fillId="3" borderId="0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58" fontId="5" fillId="0" borderId="4" xfId="0" applyNumberFormat="1" applyFont="1" applyFill="1" applyBorder="1" applyAlignment="1">
      <alignment horizontal="center" vertical="center"/>
    </xf>
    <xf numFmtId="0" fontId="5" fillId="3" borderId="0" xfId="0" applyFont="1" applyFill="1"/>
    <xf numFmtId="3" fontId="5" fillId="3" borderId="0" xfId="0" applyNumberFormat="1" applyFont="1" applyFill="1" applyAlignment="1">
      <alignment horizontal="center"/>
    </xf>
    <xf numFmtId="179" fontId="5" fillId="3" borderId="0" xfId="0" applyNumberFormat="1" applyFont="1" applyFill="1"/>
    <xf numFmtId="0" fontId="5" fillId="3" borderId="0" xfId="0" applyFont="1" applyFill="1" applyBorder="1" applyAlignment="1">
      <alignment horizontal="right"/>
    </xf>
    <xf numFmtId="0" fontId="5" fillId="3" borderId="0" xfId="0" applyFont="1" applyFill="1" applyBorder="1"/>
    <xf numFmtId="188" fontId="5" fillId="0" borderId="4" xfId="0" applyNumberFormat="1" applyFont="1" applyFill="1" applyBorder="1" applyAlignment="1">
      <alignment horizontal="center" vertical="center" wrapText="1"/>
    </xf>
    <xf numFmtId="188" fontId="5" fillId="0" borderId="4" xfId="0" applyNumberFormat="1" applyFont="1" applyFill="1" applyBorder="1" applyAlignment="1">
      <alignment horizontal="center" vertical="center"/>
    </xf>
    <xf numFmtId="17" fontId="2" fillId="2" borderId="1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  <xf numFmtId="181" fontId="3" fillId="0" borderId="4" xfId="9" applyFont="1" applyBorder="1" applyAlignment="1">
      <alignment horizontal="left" vertical="center"/>
    </xf>
    <xf numFmtId="181" fontId="3" fillId="0" borderId="0" xfId="9" applyFont="1" applyBorder="1" applyAlignment="1">
      <alignment horizontal="left" vertical="center"/>
    </xf>
    <xf numFmtId="0" fontId="16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" fillId="0" borderId="16" xfId="0" applyFont="1" applyBorder="1"/>
    <xf numFmtId="0" fontId="1" fillId="0" borderId="17" xfId="0" applyFont="1" applyBorder="1"/>
    <xf numFmtId="0" fontId="16" fillId="0" borderId="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" xfId="0" applyFont="1" applyBorder="1"/>
    <xf numFmtId="0" fontId="16" fillId="0" borderId="0" xfId="0" applyFont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0" fontId="16" fillId="0" borderId="18" xfId="0" applyFont="1" applyBorder="1" applyAlignment="1">
      <alignment horizontal="left"/>
    </xf>
    <xf numFmtId="0" fontId="5" fillId="0" borderId="12" xfId="0" applyFont="1" applyBorder="1" applyAlignment="1"/>
    <xf numFmtId="0" fontId="1" fillId="0" borderId="12" xfId="0" applyFont="1" applyBorder="1" applyAlignment="1">
      <alignment horizontal="left"/>
    </xf>
    <xf numFmtId="0" fontId="1" fillId="0" borderId="12" xfId="0" applyFont="1" applyBorder="1"/>
    <xf numFmtId="0" fontId="1" fillId="0" borderId="19" xfId="0" applyFont="1" applyBorder="1"/>
    <xf numFmtId="181" fontId="5" fillId="0" borderId="4" xfId="9" applyFont="1" applyBorder="1" applyAlignment="1">
      <alignment horizontal="left" vertical="center"/>
    </xf>
    <xf numFmtId="0" fontId="5" fillId="0" borderId="16" xfId="0" applyFont="1" applyBorder="1"/>
    <xf numFmtId="0" fontId="5" fillId="0" borderId="0" xfId="0" applyFont="1" applyBorder="1"/>
    <xf numFmtId="2" fontId="5" fillId="0" borderId="0" xfId="0" applyNumberFormat="1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181" fontId="3" fillId="0" borderId="4" xfId="9" applyNumberFormat="1" applyFont="1" applyBorder="1" applyAlignment="1">
      <alignment horizontal="left" vertical="center"/>
    </xf>
    <xf numFmtId="181" fontId="3" fillId="0" borderId="4" xfId="9" applyFont="1" applyFill="1" applyBorder="1" applyAlignment="1">
      <alignment horizontal="left" vertical="center"/>
    </xf>
    <xf numFmtId="0" fontId="7" fillId="0" borderId="0" xfId="0" applyFont="1" applyFill="1"/>
    <xf numFmtId="0" fontId="5" fillId="0" borderId="0" xfId="0" applyFont="1" applyBorder="1" applyAlignment="1">
      <alignment horizontal="left" vertical="center"/>
    </xf>
    <xf numFmtId="185" fontId="17" fillId="0" borderId="0" xfId="0" applyNumberFormat="1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18" fillId="0" borderId="16" xfId="0" applyFont="1" applyBorder="1" applyAlignment="1">
      <alignment horizontal="left"/>
    </xf>
    <xf numFmtId="0" fontId="5" fillId="0" borderId="17" xfId="0" applyFont="1" applyBorder="1"/>
    <xf numFmtId="49" fontId="5" fillId="0" borderId="0" xfId="0" applyNumberFormat="1" applyFont="1" applyBorder="1" applyAlignment="1">
      <alignment horizontal="left"/>
    </xf>
    <xf numFmtId="0" fontId="5" fillId="0" borderId="2" xfId="0" applyFont="1" applyBorder="1"/>
    <xf numFmtId="0" fontId="18" fillId="0" borderId="0" xfId="0" applyFont="1" applyBorder="1" applyAlignment="1">
      <alignment horizontal="left"/>
    </xf>
    <xf numFmtId="183" fontId="11" fillId="0" borderId="20" xfId="9" applyNumberFormat="1" applyFont="1" applyFill="1" applyBorder="1" applyAlignment="1" applyProtection="1">
      <alignment horizontal="left" vertical="center"/>
    </xf>
    <xf numFmtId="183" fontId="19" fillId="0" borderId="4" xfId="9" applyNumberFormat="1" applyFont="1" applyFill="1" applyBorder="1" applyAlignment="1" applyProtection="1">
      <alignment horizontal="left" vertical="center"/>
    </xf>
    <xf numFmtId="181" fontId="13" fillId="0" borderId="4" xfId="9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20" fillId="3" borderId="0" xfId="0" applyFont="1" applyFill="1"/>
    <xf numFmtId="0" fontId="1" fillId="0" borderId="21" xfId="0" applyFont="1" applyBorder="1"/>
    <xf numFmtId="0" fontId="21" fillId="0" borderId="21" xfId="0" applyFont="1" applyBorder="1"/>
    <xf numFmtId="0" fontId="21" fillId="0" borderId="0" xfId="0" applyFont="1" applyFill="1" applyBorder="1"/>
    <xf numFmtId="0" fontId="22" fillId="0" borderId="22" xfId="0" applyFont="1" applyBorder="1"/>
    <xf numFmtId="0" fontId="21" fillId="0" borderId="22" xfId="0" applyFont="1" applyBorder="1"/>
    <xf numFmtId="0" fontId="21" fillId="3" borderId="22" xfId="0" applyFont="1" applyFill="1" applyBorder="1"/>
    <xf numFmtId="0" fontId="1" fillId="0" borderId="23" xfId="0" applyFont="1" applyBorder="1"/>
    <xf numFmtId="0" fontId="1" fillId="0" borderId="22" xfId="0" applyFont="1" applyBorder="1"/>
    <xf numFmtId="0" fontId="1" fillId="3" borderId="22" xfId="0" applyFont="1" applyFill="1" applyBorder="1"/>
    <xf numFmtId="0" fontId="0" fillId="3" borderId="0" xfId="0" applyFill="1" applyBorder="1"/>
    <xf numFmtId="0" fontId="1" fillId="0" borderId="24" xfId="0" applyFont="1" applyBorder="1"/>
    <xf numFmtId="0" fontId="21" fillId="3" borderId="24" xfId="0" applyFont="1" applyFill="1" applyBorder="1"/>
    <xf numFmtId="0" fontId="1" fillId="3" borderId="24" xfId="0" applyFont="1" applyFill="1" applyBorder="1"/>
    <xf numFmtId="0" fontId="1" fillId="3" borderId="25" xfId="0" applyFont="1" applyFill="1" applyBorder="1"/>
    <xf numFmtId="0" fontId="2" fillId="3" borderId="0" xfId="0" applyFont="1" applyFill="1" applyBorder="1" applyAlignment="1">
      <alignment vertical="center" wrapText="1"/>
    </xf>
    <xf numFmtId="0" fontId="1" fillId="0" borderId="0" xfId="0" applyFont="1" applyFill="1" applyBorder="1"/>
    <xf numFmtId="0" fontId="21" fillId="3" borderId="0" xfId="0" applyFont="1" applyFill="1" applyBorder="1"/>
    <xf numFmtId="0" fontId="23" fillId="0" borderId="0" xfId="0" applyFont="1" applyBorder="1"/>
    <xf numFmtId="0" fontId="9" fillId="3" borderId="0" xfId="0" applyFont="1" applyFill="1" applyBorder="1" applyAlignment="1">
      <alignment horizontal="left" wrapText="1"/>
    </xf>
    <xf numFmtId="17" fontId="2" fillId="2" borderId="26" xfId="0" applyNumberFormat="1" applyFont="1" applyFill="1" applyBorder="1" applyAlignment="1">
      <alignment horizontal="center" vertical="center" wrapText="1"/>
    </xf>
    <xf numFmtId="0" fontId="2" fillId="2" borderId="27" xfId="18" applyFont="1" applyFill="1" applyBorder="1" applyAlignment="1">
      <alignment horizontal="center" vertical="center"/>
    </xf>
    <xf numFmtId="0" fontId="2" fillId="2" borderId="27" xfId="18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/>
    </xf>
    <xf numFmtId="176" fontId="5" fillId="0" borderId="4" xfId="1" applyFont="1" applyBorder="1"/>
    <xf numFmtId="0" fontId="2" fillId="2" borderId="28" xfId="18" applyFont="1" applyFill="1" applyBorder="1" applyAlignment="1">
      <alignment horizontal="center" vertical="center"/>
    </xf>
    <xf numFmtId="176" fontId="3" fillId="0" borderId="4" xfId="1" applyFont="1" applyFill="1" applyBorder="1" applyAlignment="1">
      <alignment horizontal="right"/>
    </xf>
    <xf numFmtId="0" fontId="24" fillId="3" borderId="0" xfId="0" applyFont="1" applyFill="1"/>
    <xf numFmtId="0" fontId="8" fillId="0" borderId="21" xfId="0" applyFont="1" applyBorder="1"/>
    <xf numFmtId="0" fontId="8" fillId="0" borderId="0" xfId="0" applyFont="1" applyFill="1" applyBorder="1"/>
    <xf numFmtId="0" fontId="16" fillId="0" borderId="22" xfId="0" applyFont="1" applyBorder="1"/>
    <xf numFmtId="0" fontId="8" fillId="0" borderId="22" xfId="0" applyFont="1" applyBorder="1"/>
    <xf numFmtId="0" fontId="8" fillId="3" borderId="22" xfId="0" applyFont="1" applyFill="1" applyBorder="1"/>
    <xf numFmtId="0" fontId="8" fillId="0" borderId="0" xfId="0" applyFont="1" applyBorder="1"/>
    <xf numFmtId="0" fontId="13" fillId="0" borderId="0" xfId="0" applyFont="1" applyFill="1"/>
    <xf numFmtId="0" fontId="8" fillId="3" borderId="0" xfId="0" applyFont="1" applyFill="1" applyBorder="1"/>
    <xf numFmtId="0" fontId="8" fillId="0" borderId="24" xfId="0" applyFont="1" applyFill="1" applyBorder="1"/>
    <xf numFmtId="0" fontId="1" fillId="0" borderId="24" xfId="0" applyFont="1" applyFill="1" applyBorder="1"/>
    <xf numFmtId="0" fontId="8" fillId="0" borderId="0" xfId="0" applyFont="1" applyFill="1"/>
    <xf numFmtId="0" fontId="1" fillId="0" borderId="29" xfId="0" applyFont="1" applyBorder="1"/>
    <xf numFmtId="0" fontId="1" fillId="0" borderId="30" xfId="0" applyFont="1" applyBorder="1"/>
    <xf numFmtId="0" fontId="13" fillId="0" borderId="30" xfId="0" applyFont="1" applyFill="1" applyBorder="1"/>
    <xf numFmtId="0" fontId="1" fillId="0" borderId="30" xfId="0" applyFont="1" applyFill="1" applyBorder="1"/>
    <xf numFmtId="0" fontId="8" fillId="3" borderId="24" xfId="0" applyFont="1" applyFill="1" applyBorder="1"/>
    <xf numFmtId="0" fontId="16" fillId="0" borderId="0" xfId="0" applyFont="1" applyBorder="1"/>
    <xf numFmtId="0" fontId="1" fillId="0" borderId="31" xfId="0" applyFont="1" applyBorder="1"/>
    <xf numFmtId="0" fontId="13" fillId="0" borderId="0" xfId="0" applyFont="1" applyBorder="1"/>
    <xf numFmtId="0" fontId="13" fillId="0" borderId="22" xfId="0" applyFont="1" applyBorder="1"/>
    <xf numFmtId="0" fontId="1" fillId="0" borderId="22" xfId="0" applyFont="1" applyFill="1" applyBorder="1"/>
    <xf numFmtId="0" fontId="8" fillId="0" borderId="0" xfId="0" applyFont="1"/>
    <xf numFmtId="0" fontId="13" fillId="3" borderId="0" xfId="0" applyFont="1" applyFill="1" applyBorder="1"/>
    <xf numFmtId="0" fontId="13" fillId="3" borderId="24" xfId="0" applyFont="1" applyFill="1" applyBorder="1"/>
    <xf numFmtId="0" fontId="13" fillId="3" borderId="22" xfId="0" applyFont="1" applyFill="1" applyBorder="1"/>
    <xf numFmtId="0" fontId="13" fillId="3" borderId="25" xfId="0" applyFont="1" applyFill="1" applyBorder="1"/>
    <xf numFmtId="0" fontId="0" fillId="0" borderId="0" xfId="0" applyAlignment="1"/>
    <xf numFmtId="0" fontId="9" fillId="3" borderId="12" xfId="0" applyFont="1" applyFill="1" applyBorder="1" applyAlignment="1">
      <alignment horizontal="left"/>
    </xf>
    <xf numFmtId="0" fontId="9" fillId="3" borderId="12" xfId="0" applyFont="1" applyFill="1" applyBorder="1" applyAlignment="1">
      <alignment horizontal="left" wrapText="1"/>
    </xf>
    <xf numFmtId="0" fontId="2" fillId="2" borderId="32" xfId="18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left" vertical="center"/>
    </xf>
    <xf numFmtId="0" fontId="18" fillId="3" borderId="4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3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1" fillId="0" borderId="0" xfId="0" applyFont="1" applyAlignment="1"/>
    <xf numFmtId="0" fontId="5" fillId="0" borderId="0" xfId="0" applyFont="1" applyFill="1" applyBorder="1"/>
    <xf numFmtId="0" fontId="2" fillId="2" borderId="33" xfId="18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3" fontId="9" fillId="3" borderId="4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/>
    <xf numFmtId="10" fontId="5" fillId="3" borderId="4" xfId="4" applyNumberFormat="1" applyFont="1" applyFill="1" applyBorder="1" applyAlignment="1">
      <alignment horizontal="center" vertical="center"/>
    </xf>
    <xf numFmtId="10" fontId="5" fillId="3" borderId="4" xfId="4" applyNumberFormat="1" applyFont="1" applyFill="1" applyBorder="1" applyAlignment="1">
      <alignment horizontal="center" vertical="center" wrapText="1"/>
    </xf>
    <xf numFmtId="10" fontId="18" fillId="3" borderId="4" xfId="4" applyNumberFormat="1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wrapText="1"/>
    </xf>
    <xf numFmtId="0" fontId="2" fillId="3" borderId="0" xfId="18" applyFont="1" applyFill="1" applyBorder="1" applyAlignment="1">
      <alignment horizontal="center" vertical="center"/>
    </xf>
    <xf numFmtId="10" fontId="3" fillId="3" borderId="4" xfId="4" applyNumberFormat="1" applyFont="1" applyFill="1" applyBorder="1" applyAlignment="1">
      <alignment horizontal="center" vertical="center"/>
    </xf>
    <xf numFmtId="10" fontId="26" fillId="3" borderId="0" xfId="4" applyNumberFormat="1" applyFont="1" applyFill="1" applyBorder="1" applyAlignment="1">
      <alignment horizontal="center" vertical="center"/>
    </xf>
    <xf numFmtId="10" fontId="18" fillId="3" borderId="0" xfId="4" applyNumberFormat="1" applyFont="1" applyFill="1" applyBorder="1" applyAlignment="1">
      <alignment horizontal="center" vertical="center"/>
    </xf>
    <xf numFmtId="0" fontId="5" fillId="3" borderId="0" xfId="0" applyFont="1" applyFill="1" applyAlignment="1"/>
    <xf numFmtId="0" fontId="1" fillId="3" borderId="0" xfId="0" applyFont="1" applyFill="1" applyAlignment="1"/>
    <xf numFmtId="0" fontId="0" fillId="0" borderId="12" xfId="0" applyBorder="1"/>
    <xf numFmtId="176" fontId="5" fillId="3" borderId="4" xfId="1" applyFont="1" applyFill="1" applyBorder="1"/>
    <xf numFmtId="176" fontId="5" fillId="3" borderId="4" xfId="1" applyFont="1" applyFill="1" applyBorder="1" applyAlignment="1">
      <alignment horizontal="right" vertical="center"/>
    </xf>
    <xf numFmtId="176" fontId="18" fillId="3" borderId="4" xfId="1" applyFont="1" applyFill="1" applyBorder="1" applyAlignment="1">
      <alignment horizontal="right" vertical="center"/>
    </xf>
    <xf numFmtId="176" fontId="5" fillId="3" borderId="4" xfId="1" applyFont="1" applyFill="1" applyBorder="1" applyAlignment="1">
      <alignment horizontal="center" vertical="center"/>
    </xf>
    <xf numFmtId="176" fontId="18" fillId="3" borderId="4" xfId="1" applyFont="1" applyFill="1" applyBorder="1" applyAlignment="1">
      <alignment horizontal="center" vertical="center"/>
    </xf>
    <xf numFmtId="0" fontId="5" fillId="0" borderId="0" xfId="0" applyFont="1" applyFill="1"/>
    <xf numFmtId="0" fontId="18" fillId="0" borderId="0" xfId="0" applyFont="1" applyFill="1" applyBorder="1" applyAlignment="1">
      <alignment horizontal="left" wrapText="1"/>
    </xf>
    <xf numFmtId="0" fontId="18" fillId="0" borderId="0" xfId="18" applyFont="1" applyFill="1" applyBorder="1" applyAlignment="1">
      <alignment horizontal="left" vertical="center"/>
    </xf>
    <xf numFmtId="0" fontId="18" fillId="0" borderId="0" xfId="18" applyFont="1" applyFill="1" applyBorder="1" applyAlignment="1">
      <alignment horizontal="center" vertical="center"/>
    </xf>
    <xf numFmtId="0" fontId="18" fillId="0" borderId="0" xfId="18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176" fontId="5" fillId="0" borderId="0" xfId="1" applyFont="1" applyFill="1" applyBorder="1"/>
    <xf numFmtId="0" fontId="5" fillId="0" borderId="0" xfId="0" applyFont="1" applyFill="1" applyBorder="1" applyAlignment="1">
      <alignment horizontal="center"/>
    </xf>
    <xf numFmtId="0" fontId="18" fillId="0" borderId="0" xfId="18" applyFont="1" applyFill="1" applyBorder="1" applyAlignment="1">
      <alignment vertical="center"/>
    </xf>
    <xf numFmtId="0" fontId="18" fillId="0" borderId="0" xfId="18" applyFont="1" applyFill="1" applyBorder="1" applyAlignment="1">
      <alignment vertical="center" wrapText="1"/>
    </xf>
    <xf numFmtId="0" fontId="13" fillId="0" borderId="0" xfId="0" applyFont="1"/>
    <xf numFmtId="10" fontId="5" fillId="0" borderId="0" xfId="4" applyNumberFormat="1" applyFont="1" applyBorder="1"/>
    <xf numFmtId="0" fontId="27" fillId="0" borderId="0" xfId="0" applyFont="1"/>
    <xf numFmtId="0" fontId="28" fillId="0" borderId="0" xfId="0" applyFont="1" applyBorder="1"/>
    <xf numFmtId="10" fontId="28" fillId="0" borderId="0" xfId="4" applyNumberFormat="1" applyFont="1" applyBorder="1"/>
    <xf numFmtId="0" fontId="29" fillId="0" borderId="0" xfId="0" applyFont="1" applyBorder="1"/>
    <xf numFmtId="10" fontId="29" fillId="0" borderId="0" xfId="4" applyNumberFormat="1" applyFont="1" applyBorder="1"/>
    <xf numFmtId="0" fontId="29" fillId="0" borderId="0" xfId="0" applyFont="1" applyFill="1" applyBorder="1" applyAlignment="1">
      <alignment vertical="center"/>
    </xf>
    <xf numFmtId="0" fontId="27" fillId="0" borderId="0" xfId="0" applyFont="1" applyBorder="1"/>
    <xf numFmtId="0" fontId="18" fillId="3" borderId="0" xfId="0" applyFont="1" applyFill="1" applyAlignment="1"/>
    <xf numFmtId="176" fontId="3" fillId="3" borderId="4" xfId="1" applyFont="1" applyFill="1" applyBorder="1"/>
    <xf numFmtId="176" fontId="3" fillId="3" borderId="4" xfId="1" applyFont="1" applyFill="1" applyBorder="1" applyAlignment="1">
      <alignment horizontal="right" vertical="center"/>
    </xf>
    <xf numFmtId="189" fontId="5" fillId="3" borderId="4" xfId="0" applyNumberFormat="1" applyFont="1" applyFill="1" applyBorder="1"/>
    <xf numFmtId="176" fontId="9" fillId="3" borderId="4" xfId="1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left"/>
    </xf>
    <xf numFmtId="0" fontId="25" fillId="3" borderId="0" xfId="0" applyFont="1" applyFill="1" applyBorder="1" applyAlignment="1">
      <alignment horizontal="left"/>
    </xf>
    <xf numFmtId="176" fontId="3" fillId="3" borderId="4" xfId="1" applyFont="1" applyFill="1" applyBorder="1" applyAlignment="1">
      <alignment horizontal="center" vertical="center"/>
    </xf>
    <xf numFmtId="176" fontId="9" fillId="3" borderId="4" xfId="1" applyFont="1" applyFill="1" applyBorder="1" applyAlignment="1">
      <alignment horizontal="center" vertical="center"/>
    </xf>
    <xf numFmtId="176" fontId="5" fillId="3" borderId="0" xfId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wrapText="1"/>
    </xf>
    <xf numFmtId="4" fontId="17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vertical="center"/>
    </xf>
    <xf numFmtId="176" fontId="5" fillId="0" borderId="0" xfId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center" wrapText="1"/>
    </xf>
    <xf numFmtId="4" fontId="17" fillId="0" borderId="0" xfId="0" applyNumberFormat="1" applyFont="1" applyFill="1" applyBorder="1" applyAlignment="1">
      <alignment horizontal="right" wrapText="1"/>
    </xf>
    <xf numFmtId="0" fontId="18" fillId="0" borderId="0" xfId="18" applyFont="1" applyFill="1" applyBorder="1" applyAlignment="1">
      <alignment horizontal="right" vertical="center"/>
    </xf>
    <xf numFmtId="0" fontId="5" fillId="0" borderId="0" xfId="0" applyFont="1"/>
    <xf numFmtId="176" fontId="28" fillId="0" borderId="0" xfId="1" applyFont="1" applyFill="1" applyBorder="1"/>
    <xf numFmtId="0" fontId="31" fillId="0" borderId="0" xfId="0" applyFont="1" applyBorder="1"/>
    <xf numFmtId="0" fontId="31" fillId="0" borderId="0" xfId="0" applyFont="1"/>
    <xf numFmtId="176" fontId="29" fillId="0" borderId="0" xfId="1" applyFont="1" applyFill="1" applyBorder="1"/>
    <xf numFmtId="9" fontId="18" fillId="3" borderId="0" xfId="4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center"/>
    </xf>
    <xf numFmtId="0" fontId="0" fillId="5" borderId="0" xfId="0" applyFill="1"/>
    <xf numFmtId="0" fontId="32" fillId="2" borderId="0" xfId="0" applyFont="1" applyFill="1" applyAlignment="1">
      <alignment horizontal="center"/>
    </xf>
    <xf numFmtId="0" fontId="0" fillId="3" borderId="0" xfId="0" applyFill="1" applyAlignment="1"/>
    <xf numFmtId="0" fontId="0" fillId="2" borderId="0" xfId="0" applyFill="1" applyAlignment="1"/>
    <xf numFmtId="0" fontId="0" fillId="6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2" borderId="0" xfId="0" applyFill="1" applyAlignment="1">
      <alignment horizontal="center"/>
    </xf>
    <xf numFmtId="0" fontId="0" fillId="13" borderId="0" xfId="0" applyFill="1" applyAlignment="1">
      <alignment horizontal="center"/>
    </xf>
    <xf numFmtId="0" fontId="0" fillId="14" borderId="0" xfId="0" applyFill="1" applyAlignment="1"/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4" fillId="14" borderId="0" xfId="0" applyFont="1" applyFill="1" applyAlignment="1">
      <alignment vertical="center"/>
    </xf>
    <xf numFmtId="0" fontId="35" fillId="14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37" fillId="15" borderId="34" xfId="53" applyFont="1" applyFill="1" applyBorder="1" applyAlignment="1">
      <alignment horizontal="center"/>
    </xf>
    <xf numFmtId="0" fontId="37" fillId="0" borderId="35" xfId="53" applyFont="1" applyFill="1" applyBorder="1" applyAlignment="1"/>
    <xf numFmtId="0" fontId="38" fillId="15" borderId="34" xfId="53" applyFont="1" applyFill="1" applyBorder="1" applyAlignment="1">
      <alignment horizontal="center"/>
    </xf>
    <xf numFmtId="0" fontId="38" fillId="0" borderId="35" xfId="53" applyFont="1" applyFill="1" applyBorder="1" applyAlignment="1"/>
    <xf numFmtId="0" fontId="38" fillId="14" borderId="35" xfId="53" applyFont="1" applyFill="1" applyBorder="1" applyAlignment="1"/>
    <xf numFmtId="0" fontId="37" fillId="0" borderId="35" xfId="53" applyFont="1" applyFill="1" applyBorder="1" applyAlignment="1">
      <alignment wrapText="1"/>
    </xf>
    <xf numFmtId="0" fontId="37" fillId="0" borderId="35" xfId="53" applyFont="1" applyFill="1" applyBorder="1" applyAlignment="1">
      <alignment horizontal="right" wrapText="1"/>
    </xf>
    <xf numFmtId="0" fontId="39" fillId="0" borderId="0" xfId="53" applyFont="1" applyAlignment="1">
      <alignment horizontal="center"/>
    </xf>
    <xf numFmtId="190" fontId="37" fillId="0" borderId="35" xfId="53" applyNumberFormat="1" applyFont="1" applyFill="1" applyBorder="1" applyAlignment="1">
      <alignment horizontal="center"/>
    </xf>
    <xf numFmtId="58" fontId="37" fillId="0" borderId="35" xfId="53" applyNumberFormat="1" applyFont="1" applyFill="1" applyBorder="1" applyAlignment="1">
      <alignment horizontal="right" wrapText="1"/>
    </xf>
    <xf numFmtId="0" fontId="40" fillId="16" borderId="0" xfId="0" applyFont="1" applyFill="1"/>
    <xf numFmtId="0" fontId="40" fillId="0" borderId="0" xfId="0" applyFont="1" applyFill="1"/>
    <xf numFmtId="0" fontId="40" fillId="0" borderId="0" xfId="0" applyFont="1"/>
    <xf numFmtId="0" fontId="41" fillId="17" borderId="0" xfId="0" applyFont="1" applyFill="1" applyAlignment="1">
      <alignment horizontal="center"/>
    </xf>
    <xf numFmtId="0" fontId="41" fillId="0" borderId="0" xfId="0" applyFont="1" applyFill="1" applyAlignment="1"/>
    <xf numFmtId="0" fontId="42" fillId="3" borderId="0" xfId="0" applyFont="1" applyFill="1" applyAlignment="1"/>
    <xf numFmtId="0" fontId="42" fillId="3" borderId="36" xfId="0" applyFont="1" applyFill="1" applyBorder="1" applyAlignment="1"/>
    <xf numFmtId="0" fontId="41" fillId="0" borderId="36" xfId="0" applyFont="1" applyFill="1" applyBorder="1" applyAlignment="1"/>
    <xf numFmtId="0" fontId="42" fillId="0" borderId="0" xfId="18" applyFont="1" applyFill="1" applyBorder="1" applyAlignment="1">
      <alignment horizontal="left"/>
    </xf>
    <xf numFmtId="0" fontId="42" fillId="0" borderId="36" xfId="18" applyFont="1" applyFill="1" applyBorder="1" applyAlignment="1">
      <alignment horizontal="left"/>
    </xf>
    <xf numFmtId="0" fontId="42" fillId="0" borderId="36" xfId="18" applyFont="1" applyFill="1" applyBorder="1" applyAlignment="1">
      <alignment horizontal="center" vertical="center" wrapText="1"/>
    </xf>
    <xf numFmtId="0" fontId="42" fillId="0" borderId="36" xfId="18" applyFont="1" applyFill="1" applyBorder="1" applyAlignment="1">
      <alignment horizontal="center" vertical="center"/>
    </xf>
    <xf numFmtId="0" fontId="43" fillId="0" borderId="0" xfId="0" applyFont="1" applyBorder="1" applyAlignment="1">
      <alignment vertical="center"/>
    </xf>
    <xf numFmtId="0" fontId="43" fillId="0" borderId="37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3" fillId="0" borderId="38" xfId="0" applyFont="1" applyBorder="1" applyAlignment="1">
      <alignment vertical="center"/>
    </xf>
    <xf numFmtId="0" fontId="40" fillId="0" borderId="0" xfId="0" applyFont="1" applyBorder="1" applyAlignment="1">
      <alignment horizontal="center" vertical="center" wrapText="1"/>
    </xf>
    <xf numFmtId="0" fontId="43" fillId="0" borderId="39" xfId="0" applyFont="1" applyBorder="1" applyAlignment="1">
      <alignment vertical="center"/>
    </xf>
    <xf numFmtId="0" fontId="40" fillId="0" borderId="3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36" xfId="0" applyFont="1" applyFill="1" applyBorder="1" applyAlignment="1"/>
    <xf numFmtId="0" fontId="42" fillId="0" borderId="40" xfId="18" applyFont="1" applyFill="1" applyBorder="1" applyAlignment="1">
      <alignment horizontal="left"/>
    </xf>
    <xf numFmtId="0" fontId="42" fillId="0" borderId="40" xfId="18" applyFont="1" applyFill="1" applyBorder="1" applyAlignment="1">
      <alignment horizontal="center" vertical="center" wrapText="1"/>
    </xf>
    <xf numFmtId="0" fontId="42" fillId="0" borderId="40" xfId="18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left" vertical="center"/>
    </xf>
    <xf numFmtId="0" fontId="46" fillId="0" borderId="36" xfId="0" applyFont="1" applyFill="1" applyBorder="1" applyAlignment="1"/>
    <xf numFmtId="0" fontId="46" fillId="0" borderId="36" xfId="0" applyFont="1" applyBorder="1" applyAlignment="1">
      <alignment horizontal="center" vertical="center"/>
    </xf>
    <xf numFmtId="0" fontId="41" fillId="0" borderId="0" xfId="0" applyFont="1" applyFill="1" applyBorder="1" applyAlignment="1"/>
    <xf numFmtId="0" fontId="46" fillId="0" borderId="36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/>
    <xf numFmtId="0" fontId="46" fillId="0" borderId="0" xfId="0" applyFont="1" applyBorder="1" applyAlignment="1">
      <alignment horizontal="center" vertical="center"/>
    </xf>
    <xf numFmtId="0" fontId="42" fillId="0" borderId="36" xfId="0" applyFont="1" applyFill="1" applyBorder="1" applyAlignment="1">
      <alignment horizontal="left" vertical="center"/>
    </xf>
    <xf numFmtId="0" fontId="44" fillId="0" borderId="36" xfId="0" applyFont="1" applyFill="1" applyBorder="1" applyAlignment="1"/>
    <xf numFmtId="0" fontId="45" fillId="0" borderId="0" xfId="0" applyFont="1" applyFill="1" applyBorder="1" applyAlignment="1">
      <alignment horizontal="center" vertical="center"/>
    </xf>
    <xf numFmtId="0" fontId="45" fillId="0" borderId="40" xfId="0" applyFont="1" applyFill="1" applyBorder="1" applyAlignment="1"/>
    <xf numFmtId="0" fontId="46" fillId="0" borderId="40" xfId="0" applyFont="1" applyFill="1" applyBorder="1" applyAlignment="1"/>
    <xf numFmtId="0" fontId="46" fillId="0" borderId="40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/>
    </xf>
    <xf numFmtId="0" fontId="42" fillId="0" borderId="0" xfId="0" applyFont="1" applyFill="1" applyAlignment="1"/>
    <xf numFmtId="0" fontId="45" fillId="0" borderId="41" xfId="0" applyFont="1" applyFill="1" applyBorder="1" applyAlignment="1">
      <alignment horizontal="left" vertical="center"/>
    </xf>
    <xf numFmtId="0" fontId="46" fillId="0" borderId="41" xfId="0" applyFont="1" applyFill="1" applyBorder="1" applyAlignment="1"/>
    <xf numFmtId="0" fontId="46" fillId="0" borderId="41" xfId="0" applyFont="1" applyBorder="1" applyAlignment="1">
      <alignment horizontal="center" vertical="center"/>
    </xf>
    <xf numFmtId="0" fontId="46" fillId="0" borderId="41" xfId="0" applyFont="1" applyFill="1" applyBorder="1" applyAlignment="1">
      <alignment horizontal="center" vertical="center"/>
    </xf>
    <xf numFmtId="0" fontId="45" fillId="0" borderId="41" xfId="0" applyFont="1" applyFill="1" applyBorder="1" applyAlignment="1">
      <alignment horizontal="center" vertical="center"/>
    </xf>
    <xf numFmtId="0" fontId="45" fillId="0" borderId="40" xfId="0" applyFont="1" applyFill="1" applyBorder="1" applyAlignment="1">
      <alignment horizontal="left"/>
    </xf>
    <xf numFmtId="0" fontId="42" fillId="0" borderId="40" xfId="0" applyFont="1" applyFill="1" applyBorder="1" applyAlignment="1">
      <alignment horizontal="left"/>
    </xf>
    <xf numFmtId="0" fontId="44" fillId="0" borderId="40" xfId="0" applyFont="1" applyFill="1" applyBorder="1" applyAlignment="1"/>
    <xf numFmtId="0" fontId="42" fillId="0" borderId="36" xfId="0" applyFont="1" applyFill="1" applyBorder="1" applyAlignment="1">
      <alignment horizontal="left"/>
    </xf>
    <xf numFmtId="0" fontId="42" fillId="0" borderId="0" xfId="0" applyFont="1" applyFill="1" applyBorder="1" applyAlignment="1">
      <alignment horizontal="center" vertical="center"/>
    </xf>
    <xf numFmtId="0" fontId="40" fillId="0" borderId="0" xfId="0" applyFont="1" applyBorder="1"/>
    <xf numFmtId="0" fontId="45" fillId="0" borderId="0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center" vertical="center"/>
    </xf>
    <xf numFmtId="0" fontId="42" fillId="0" borderId="41" xfId="0" applyFont="1" applyFill="1" applyBorder="1" applyAlignment="1">
      <alignment horizontal="left" vertical="center"/>
    </xf>
    <xf numFmtId="0" fontId="44" fillId="0" borderId="41" xfId="0" applyFont="1" applyFill="1" applyBorder="1" applyAlignment="1"/>
    <xf numFmtId="0" fontId="42" fillId="0" borderId="0" xfId="18" applyFont="1" applyFill="1" applyBorder="1" applyAlignment="1">
      <alignment horizontal="center" vertical="center"/>
    </xf>
    <xf numFmtId="0" fontId="42" fillId="0" borderId="0" xfId="18" applyFont="1" applyFill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10" fontId="40" fillId="0" borderId="0" xfId="0" applyNumberFormat="1" applyFont="1" applyBorder="1" applyAlignment="1">
      <alignment horizontal="center" vertical="center"/>
    </xf>
    <xf numFmtId="0" fontId="44" fillId="0" borderId="0" xfId="0" applyFont="1" applyBorder="1"/>
    <xf numFmtId="0" fontId="44" fillId="0" borderId="0" xfId="0" applyFont="1"/>
    <xf numFmtId="0" fontId="40" fillId="0" borderId="36" xfId="0" applyFont="1" applyBorder="1"/>
    <xf numFmtId="0" fontId="43" fillId="0" borderId="36" xfId="0" applyFont="1" applyBorder="1" applyAlignment="1">
      <alignment horizontal="center" vertical="center"/>
    </xf>
    <xf numFmtId="0" fontId="43" fillId="0" borderId="36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/>
    </xf>
    <xf numFmtId="0" fontId="42" fillId="0" borderId="0" xfId="0" applyFont="1"/>
    <xf numFmtId="0" fontId="43" fillId="0" borderId="0" xfId="0" applyFont="1" applyBorder="1"/>
    <xf numFmtId="0" fontId="43" fillId="0" borderId="36" xfId="0" applyFont="1" applyBorder="1"/>
    <xf numFmtId="0" fontId="45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0" xfId="0" applyFont="1"/>
    <xf numFmtId="0" fontId="45" fillId="0" borderId="40" xfId="0" applyFont="1" applyBorder="1" applyAlignment="1">
      <alignment horizontal="center" vertical="center"/>
    </xf>
    <xf numFmtId="0" fontId="43" fillId="0" borderId="40" xfId="0" applyFont="1" applyBorder="1" applyAlignment="1">
      <alignment wrapText="1"/>
    </xf>
    <xf numFmtId="0" fontId="40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43" fillId="0" borderId="40" xfId="0" applyFont="1" applyBorder="1"/>
    <xf numFmtId="0" fontId="40" fillId="0" borderId="40" xfId="0" applyFont="1" applyBorder="1"/>
    <xf numFmtId="0" fontId="40" fillId="0" borderId="42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37" xfId="0" applyFont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38" xfId="0" applyFont="1" applyBorder="1" applyAlignment="1">
      <alignment horizontal="center" vertical="center"/>
    </xf>
    <xf numFmtId="0" fontId="44" fillId="0" borderId="43" xfId="18" applyFont="1" applyFill="1" applyBorder="1" applyAlignment="1">
      <alignment horizontal="center" vertical="center"/>
    </xf>
    <xf numFmtId="0" fontId="44" fillId="0" borderId="0" xfId="18" applyFont="1" applyFill="1" applyBorder="1" applyAlignment="1">
      <alignment horizontal="center" vertical="center"/>
    </xf>
    <xf numFmtId="0" fontId="44" fillId="0" borderId="38" xfId="18" applyFont="1" applyFill="1" applyBorder="1" applyAlignment="1">
      <alignment horizontal="center" vertical="center"/>
    </xf>
    <xf numFmtId="0" fontId="42" fillId="0" borderId="0" xfId="18" applyFont="1" applyFill="1" applyBorder="1" applyAlignment="1">
      <alignment horizontal="left" wrapText="1"/>
    </xf>
    <xf numFmtId="0" fontId="43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left"/>
    </xf>
    <xf numFmtId="0" fontId="43" fillId="0" borderId="36" xfId="0" applyFont="1" applyBorder="1" applyAlignment="1">
      <alignment horizontal="left"/>
    </xf>
    <xf numFmtId="0" fontId="40" fillId="0" borderId="44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4" fillId="0" borderId="36" xfId="0" applyFont="1" applyBorder="1"/>
    <xf numFmtId="0" fontId="42" fillId="0" borderId="0" xfId="18" applyFont="1" applyFill="1" applyBorder="1" applyAlignment="1">
      <alignment horizontal="center" wrapText="1"/>
    </xf>
    <xf numFmtId="0" fontId="40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10" fontId="40" fillId="0" borderId="0" xfId="0" applyNumberFormat="1" applyFont="1" applyBorder="1" applyAlignment="1">
      <alignment horizontal="center"/>
    </xf>
  </cellXfs>
  <cellStyles count="55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Normal 2" xfId="14"/>
    <cellStyle name="40% - Ênfase 6" xfId="15" builtinId="51"/>
    <cellStyle name="Texto de Aviso" xfId="16" builtinId="11"/>
    <cellStyle name="Título" xfId="17" builtinId="15"/>
    <cellStyle name="Normal_Plan1" xfId="18"/>
    <cellStyle name="Texto Explicativo" xfId="19" builtinId="53"/>
    <cellStyle name="Ênfase 3" xfId="20" builtinId="37"/>
    <cellStyle name="Título 1" xfId="21" builtinId="16"/>
    <cellStyle name="Ênfase 4" xfId="22" builtinId="41"/>
    <cellStyle name="Título 2" xfId="23" builtinId="17"/>
    <cellStyle name="Ênfase 5" xfId="24" builtinId="45"/>
    <cellStyle name="Título 3" xfId="25" builtinId="18"/>
    <cellStyle name="Ênfase 6" xfId="26" builtinId="49"/>
    <cellStyle name="Título 4" xfId="27" builtinId="19"/>
    <cellStyle name="Entrada" xfId="28" builtinId="20"/>
    <cellStyle name="Saída" xfId="29" builtinId="21"/>
    <cellStyle name="Cálculo" xfId="30" builtinId="22"/>
    <cellStyle name="Total" xfId="31" builtinId="25"/>
    <cellStyle name="40% - Ênfase 1" xfId="32" builtinId="31"/>
    <cellStyle name="Bom" xfId="33" builtinId="26"/>
    <cellStyle name="Ruim" xfId="34" builtinId="27"/>
    <cellStyle name="Neutro" xfId="35" builtinId="28"/>
    <cellStyle name="Moeda 2" xfId="36"/>
    <cellStyle name="20% - Ênfase 5" xfId="37" builtinId="46"/>
    <cellStyle name="Ênfase 1" xfId="38" builtinId="29"/>
    <cellStyle name="20% - Ênfase 1" xfId="39" builtinId="30"/>
    <cellStyle name="60% - Ênfase 1" xfId="40" builtinId="32"/>
    <cellStyle name="20% - Ênfase 6" xfId="41" builtinId="50"/>
    <cellStyle name="Ênfase 2" xfId="42" builtinId="33"/>
    <cellStyle name="20% - Ênfase 2" xfId="43" builtinId="34"/>
    <cellStyle name="60% - Ênfase 2" xfId="44" builtinId="36"/>
    <cellStyle name="40% - Ênfase 3" xfId="45" builtinId="39"/>
    <cellStyle name="60% - Ênfase 3" xfId="46" builtinId="40"/>
    <cellStyle name="20% - Ênfase 4" xfId="47" builtinId="42"/>
    <cellStyle name="60% - Ênfase 4" xfId="48" builtinId="44"/>
    <cellStyle name="40% - Ênfase 5" xfId="49" builtinId="47"/>
    <cellStyle name="60% - Ênfase 5" xfId="50" builtinId="48"/>
    <cellStyle name="60% - Ênfase 6" xfId="51" builtinId="52"/>
    <cellStyle name="Excel_BuiltIn_Incorreto 2" xfId="52"/>
    <cellStyle name="Normal_Plan2" xfId="53"/>
    <cellStyle name="Vírgula 2" xfId="54"/>
  </cellStyles>
  <dxfs count="2"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285000"/>
      <color rgb="00CCCC00"/>
      <color rgb="0000B050"/>
      <color rgb="00336600"/>
      <color rgb="00FFFF99"/>
      <color rgb="00FFCC66"/>
      <color rgb="00003300"/>
      <color rgb="00FFFFFF"/>
      <color rgb="0062FC24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813714116458"/>
          <c:y val="0.0511428320063344"/>
          <c:w val="0.742220768642164"/>
          <c:h val="0.9251229490168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'1_Compras'!$N$16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C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'1_Compras'!$D$17:$D$22</c:f>
              <c:strCache>
                <c:ptCount val="6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</c:strCache>
            </c:strRef>
          </c:cat>
          <c:val>
            <c:numRef>
              <c:f>'1_Compras'!$N$17:$N$22</c:f>
              <c:numCache>
                <c:formatCode>General</c:formatCode>
                <c:ptCount val="6"/>
                <c:pt idx="0">
                  <c:v>623</c:v>
                </c:pt>
                <c:pt idx="1">
                  <c:v>28</c:v>
                </c:pt>
                <c:pt idx="2">
                  <c:v>38</c:v>
                </c:pt>
                <c:pt idx="3">
                  <c:v>11</c:v>
                </c:pt>
                <c:pt idx="4">
                  <c:v>594</c:v>
                </c:pt>
                <c:pt idx="5">
                  <c:v>341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136545792"/>
        <c:axId val="136544256"/>
      </c:barChart>
      <c:catAx>
        <c:axId val="1365457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</a:p>
        </c:txPr>
        <c:crossAx val="136544256"/>
        <c:crosses val="autoZero"/>
        <c:auto val="1"/>
        <c:lblAlgn val="ctr"/>
        <c:lblOffset val="100"/>
        <c:noMultiLvlLbl val="0"/>
      </c:catAx>
      <c:valAx>
        <c:axId val="136544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</a:p>
        </c:txPr>
        <c:crossAx val="136545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6748025209207"/>
          <c:y val="0.0511428320063344"/>
          <c:w val="0.742220768642164"/>
          <c:h val="0.9251229490168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85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'1_Compras'!$P$17:$P$22</c:f>
              <c:strCache>
                <c:ptCount val="6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</c:strCache>
            </c:strRef>
          </c:cat>
          <c:val>
            <c:numRef>
              <c:f>'1_Compras'!$Y$17:$Y$22</c:f>
              <c:numCache>
                <c:formatCode>0.00%</c:formatCode>
                <c:ptCount val="6"/>
                <c:pt idx="0">
                  <c:v>0.480916030534351</c:v>
                </c:pt>
                <c:pt idx="1">
                  <c:v>0.0152671755725191</c:v>
                </c:pt>
                <c:pt idx="2">
                  <c:v>0.0381679389312977</c:v>
                </c:pt>
                <c:pt idx="3">
                  <c:v>0</c:v>
                </c:pt>
                <c:pt idx="4">
                  <c:v>0.32824427480916</c:v>
                </c:pt>
                <c:pt idx="5">
                  <c:v>0.137404580152672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90178688"/>
        <c:axId val="83819904"/>
      </c:barChart>
      <c:catAx>
        <c:axId val="90178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</a:p>
        </c:txPr>
        <c:crossAx val="83819904"/>
        <c:crosses val="autoZero"/>
        <c:auto val="1"/>
        <c:lblAlgn val="ctr"/>
        <c:lblOffset val="100"/>
        <c:noMultiLvlLbl val="0"/>
      </c:catAx>
      <c:valAx>
        <c:axId val="8381990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</a:p>
        </c:txPr>
        <c:crossAx val="90178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17109405262"/>
          <c:y val="0.0434598187789338"/>
          <c:w val="0.67560115866347"/>
          <c:h val="0.873181656313073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'1_Compras'!$D$80</c:f>
              <c:strCache>
                <c:ptCount val="1"/>
                <c:pt idx="0">
                  <c:v>Materiais</c:v>
                </c:pt>
              </c:strCache>
            </c:strRef>
          </c:tx>
          <c:spPr>
            <a:solidFill>
              <a:srgbClr val="33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'1_Compras'!$E$79:$M$79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'1_Compras'!$E$80:$M$80</c:f>
              <c:numCache>
                <c:formatCode>_-* #,##0.00_-;\-* #,##0.00_-;_-* "-"??_-;_-@_-</c:formatCode>
                <c:ptCount val="9"/>
                <c:pt idx="0">
                  <c:v>12290046.49</c:v>
                </c:pt>
                <c:pt idx="1">
                  <c:v>8038628.35</c:v>
                </c:pt>
                <c:pt idx="2">
                  <c:v>21617772.77</c:v>
                </c:pt>
                <c:pt idx="3">
                  <c:v>22290743.84</c:v>
                </c:pt>
                <c:pt idx="4">
                  <c:v>17235730.89</c:v>
                </c:pt>
                <c:pt idx="5">
                  <c:v>5575663.95</c:v>
                </c:pt>
                <c:pt idx="6">
                  <c:v>4065630.36</c:v>
                </c:pt>
                <c:pt idx="7">
                  <c:v>10147924.28</c:v>
                </c:pt>
                <c:pt idx="8">
                  <c:v>10375031.07</c:v>
                </c:pt>
              </c:numCache>
            </c:numRef>
          </c:val>
        </c:ser>
        <c:ser>
          <c:idx val="6"/>
          <c:order val="1"/>
          <c:tx>
            <c:strRef>
              <c:f>'1_Compras'!$D$81</c:f>
              <c:strCache>
                <c:ptCount val="1"/>
                <c:pt idx="0">
                  <c:v>Serviços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'1_Compras'!$E$79:$M$79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'1_Compras'!$E$81:$M$81</c:f>
              <c:numCache>
                <c:formatCode>_-* #,##0.00_-;\-* #,##0.00_-;_-* "-"??_-;_-@_-</c:formatCode>
                <c:ptCount val="9"/>
                <c:pt idx="0">
                  <c:v>16730134.13</c:v>
                </c:pt>
                <c:pt idx="1">
                  <c:v>14429948.85</c:v>
                </c:pt>
                <c:pt idx="2">
                  <c:v>18893818.43</c:v>
                </c:pt>
                <c:pt idx="3">
                  <c:v>34808192.54</c:v>
                </c:pt>
                <c:pt idx="4">
                  <c:v>8432125.7</c:v>
                </c:pt>
                <c:pt idx="5">
                  <c:v>26311457.64</c:v>
                </c:pt>
                <c:pt idx="6">
                  <c:v>9166088.54</c:v>
                </c:pt>
                <c:pt idx="7">
                  <c:v>18398044.33</c:v>
                </c:pt>
                <c:pt idx="8">
                  <c:v>13484717.59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94870144"/>
        <c:axId val="94876032"/>
      </c:barChart>
      <c:catAx>
        <c:axId val="948701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9487014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302237952049"/>
          <c:y val="0.24430578087287"/>
          <c:w val="0.188697762047951"/>
          <c:h val="0.46616230760099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>
          <a:latin typeface="Century Gothic" panose="020B050202020202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17109405262"/>
          <c:y val="0.0434598187789338"/>
          <c:w val="0.67560115866347"/>
          <c:h val="0.873181656313074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'1_Compras'!$D$80</c:f>
              <c:strCache>
                <c:ptCount val="1"/>
                <c:pt idx="0">
                  <c:v>Materiais</c:v>
                </c:pt>
              </c:strCache>
            </c:strRef>
          </c:tx>
          <c:spPr>
            <a:solidFill>
              <a:srgbClr val="33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'1_Compras'!$E$79:$M$79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'1_Compras'!$Q$80:$Y$80</c:f>
              <c:numCache>
                <c:formatCode>0.00%</c:formatCode>
                <c:ptCount val="9"/>
                <c:pt idx="0">
                  <c:v>0.423499999911441</c:v>
                </c:pt>
                <c:pt idx="1">
                  <c:v>0.357772024389689</c:v>
                </c:pt>
                <c:pt idx="2">
                  <c:v>0.533619443958054</c:v>
                </c:pt>
                <c:pt idx="3">
                  <c:v>0.390388074685884</c:v>
                </c:pt>
                <c:pt idx="4">
                  <c:v>0.671490851975342</c:v>
                </c:pt>
                <c:pt idx="5">
                  <c:v>0.174856295331108</c:v>
                </c:pt>
                <c:pt idx="6">
                  <c:v>0.307263960996028</c:v>
                </c:pt>
                <c:pt idx="7">
                  <c:v>0.35549413013945</c:v>
                </c:pt>
                <c:pt idx="8">
                  <c:v>0.434834046990334</c:v>
                </c:pt>
              </c:numCache>
            </c:numRef>
          </c:val>
        </c:ser>
        <c:ser>
          <c:idx val="6"/>
          <c:order val="1"/>
          <c:tx>
            <c:strRef>
              <c:f>'1_Compras'!$D$81</c:f>
              <c:strCache>
                <c:ptCount val="1"/>
                <c:pt idx="0">
                  <c:v>Serviços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'1_Compras'!$E$79:$M$79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'1_Compras'!$Q$81:$Y$81</c:f>
              <c:numCache>
                <c:formatCode>0.00%</c:formatCode>
                <c:ptCount val="9"/>
                <c:pt idx="0">
                  <c:v>0.576500000088559</c:v>
                </c:pt>
                <c:pt idx="1">
                  <c:v>0.642227975610311</c:v>
                </c:pt>
                <c:pt idx="2">
                  <c:v>0.466380556041946</c:v>
                </c:pt>
                <c:pt idx="3">
                  <c:v>0.609611925314116</c:v>
                </c:pt>
                <c:pt idx="4">
                  <c:v>0.328509148024658</c:v>
                </c:pt>
                <c:pt idx="5">
                  <c:v>0.825143704668892</c:v>
                </c:pt>
                <c:pt idx="6">
                  <c:v>0.692736039003973</c:v>
                </c:pt>
                <c:pt idx="7">
                  <c:v>0.64450586986055</c:v>
                </c:pt>
                <c:pt idx="8">
                  <c:v>0.565165953009666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94894336"/>
        <c:axId val="94908416"/>
      </c:barChart>
      <c:catAx>
        <c:axId val="948943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94908416"/>
        <c:crosses val="autoZero"/>
        <c:auto val="1"/>
        <c:lblAlgn val="ctr"/>
        <c:lblOffset val="100"/>
        <c:noMultiLvlLbl val="0"/>
      </c:catAx>
      <c:valAx>
        <c:axId val="9490841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9489433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302237952049"/>
          <c:y val="0.24430578087287"/>
          <c:w val="0.188697762047951"/>
          <c:h val="0.46616230760099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17109405262"/>
          <c:y val="0.0434598187789338"/>
          <c:w val="0.67560115866347"/>
          <c:h val="0.873181656313074"/>
        </c:manualLayout>
      </c:layout>
      <c:barChart>
        <c:barDir val="bar"/>
        <c:grouping val="percentStacked"/>
        <c:varyColors val="0"/>
        <c:ser>
          <c:idx val="6"/>
          <c:order val="0"/>
          <c:tx>
            <c:strRef>
              <c:f>'1_Compras'!$D$88</c:f>
              <c:strCache>
                <c:ptCount val="1"/>
                <c:pt idx="0">
                  <c:v>SISPP</c:v>
                </c:pt>
              </c:strCache>
            </c:strRef>
          </c:tx>
          <c:spPr>
            <a:solidFill>
              <a:srgbClr val="33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'1_Compras'!$E$87:$M$87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'1_Compras'!$E$88:$M$88</c:f>
              <c:numCache>
                <c:formatCode>_-* #,##0.00_-;\-* #,##0.00_-;_-* "-"??_-;_-@_-</c:formatCode>
                <c:ptCount val="9"/>
                <c:pt idx="0">
                  <c:v>22882412.42</c:v>
                </c:pt>
                <c:pt idx="1">
                  <c:v>14128257.23</c:v>
                </c:pt>
                <c:pt idx="2">
                  <c:v>19326939.22</c:v>
                </c:pt>
                <c:pt idx="3">
                  <c:v>33905532.82</c:v>
                </c:pt>
                <c:pt idx="4">
                  <c:v>8249262.07</c:v>
                </c:pt>
                <c:pt idx="5">
                  <c:v>26155135.86</c:v>
                </c:pt>
                <c:pt idx="6">
                  <c:v>8261885.32</c:v>
                </c:pt>
                <c:pt idx="7">
                  <c:v>20825812.28</c:v>
                </c:pt>
                <c:pt idx="8">
                  <c:v>12039433.42</c:v>
                </c:pt>
              </c:numCache>
            </c:numRef>
          </c:val>
        </c:ser>
        <c:ser>
          <c:idx val="0"/>
          <c:order val="1"/>
          <c:tx>
            <c:strRef>
              <c:f>'1_Compras'!$D$89</c:f>
              <c:strCache>
                <c:ptCount val="1"/>
                <c:pt idx="0">
                  <c:v>SISRP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'1_Compras'!$E$87:$M$87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'1_Compras'!$E$89:$M$89</c:f>
              <c:numCache>
                <c:formatCode>_-* #,##0.00_-;\-* #,##0.00_-;_-* "-"??_-;_-@_-</c:formatCode>
                <c:ptCount val="9"/>
                <c:pt idx="0">
                  <c:v>6137768.2</c:v>
                </c:pt>
                <c:pt idx="1">
                  <c:v>8340319.97</c:v>
                </c:pt>
                <c:pt idx="2">
                  <c:v>21184651.98</c:v>
                </c:pt>
                <c:pt idx="3">
                  <c:v>23193403.26</c:v>
                </c:pt>
                <c:pt idx="4">
                  <c:v>17418594.52</c:v>
                </c:pt>
                <c:pt idx="5">
                  <c:v>5731985.73</c:v>
                </c:pt>
                <c:pt idx="6">
                  <c:v>4969833.58</c:v>
                </c:pt>
                <c:pt idx="7">
                  <c:v>7720156.33</c:v>
                </c:pt>
                <c:pt idx="8">
                  <c:v>11820315.24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94926720"/>
        <c:axId val="94928256"/>
      </c:barChart>
      <c:catAx>
        <c:axId val="94926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94928256"/>
        <c:crosses val="autoZero"/>
        <c:auto val="1"/>
        <c:lblAlgn val="ctr"/>
        <c:lblOffset val="100"/>
        <c:noMultiLvlLbl val="0"/>
      </c:catAx>
      <c:valAx>
        <c:axId val="9492825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9492672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302237952049"/>
          <c:y val="0.24430578087287"/>
          <c:w val="0.0837793516186699"/>
          <c:h val="0.181737822973133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017109405262"/>
          <c:y val="0.0434598187789338"/>
          <c:w val="0.675601158663471"/>
          <c:h val="0.873181656313074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'1_Compras'!$P$88</c:f>
              <c:strCache>
                <c:ptCount val="1"/>
                <c:pt idx="0">
                  <c:v>SISPP</c:v>
                </c:pt>
              </c:strCache>
            </c:strRef>
          </c:tx>
          <c:spPr>
            <a:solidFill>
              <a:srgbClr val="336600"/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'1_Compras'!$E$79:$M$79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'1_Compras'!$Q$88:$Y$88</c:f>
              <c:numCache>
                <c:formatCode>0.00%</c:formatCode>
                <c:ptCount val="9"/>
                <c:pt idx="0">
                  <c:v>0.788500000038938</c:v>
                </c:pt>
                <c:pt idx="1">
                  <c:v>0.628800707060347</c:v>
                </c:pt>
                <c:pt idx="2">
                  <c:v>0.47707183666486</c:v>
                </c:pt>
                <c:pt idx="3">
                  <c:v>0.59380322943942</c:v>
                </c:pt>
                <c:pt idx="4">
                  <c:v>0.321384921295448</c:v>
                </c:pt>
                <c:pt idx="5">
                  <c:v>0.820241356253442</c:v>
                </c:pt>
                <c:pt idx="6">
                  <c:v>0.624400002935371</c:v>
                </c:pt>
                <c:pt idx="7">
                  <c:v>0.729553533969223</c:v>
                </c:pt>
                <c:pt idx="8">
                  <c:v>0.504591795645512</c:v>
                </c:pt>
              </c:numCache>
            </c:numRef>
          </c:val>
        </c:ser>
        <c:ser>
          <c:idx val="6"/>
          <c:order val="1"/>
          <c:tx>
            <c:strRef>
              <c:f>'1_Compras'!$P$89</c:f>
              <c:strCache>
                <c:ptCount val="1"/>
                <c:pt idx="0">
                  <c:v>SISRP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'1_Compras'!$E$79:$M$79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'1_Compras'!$Q$89:$Y$89</c:f>
              <c:numCache>
                <c:formatCode>0.00%</c:formatCode>
                <c:ptCount val="9"/>
                <c:pt idx="0">
                  <c:v>0.211499999961062</c:v>
                </c:pt>
                <c:pt idx="1">
                  <c:v>0.371199292939653</c:v>
                </c:pt>
                <c:pt idx="2">
                  <c:v>0.522928163335139</c:v>
                </c:pt>
                <c:pt idx="3">
                  <c:v>0.406196765306541</c:v>
                </c:pt>
                <c:pt idx="4">
                  <c:v>0.678615078704552</c:v>
                </c:pt>
                <c:pt idx="5">
                  <c:v>0.179758643746558</c:v>
                </c:pt>
                <c:pt idx="6">
                  <c:v>0.375599997064629</c:v>
                </c:pt>
                <c:pt idx="7">
                  <c:v>0.270446466030777</c:v>
                </c:pt>
                <c:pt idx="8">
                  <c:v>0.495408204354488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94963200"/>
        <c:axId val="94964736"/>
      </c:barChart>
      <c:catAx>
        <c:axId val="94963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94964736"/>
        <c:crosses val="autoZero"/>
        <c:auto val="1"/>
        <c:lblAlgn val="ctr"/>
        <c:lblOffset val="100"/>
        <c:noMultiLvlLbl val="0"/>
      </c:catAx>
      <c:valAx>
        <c:axId val="94964736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9496320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302237952049"/>
          <c:y val="0.244305780872871"/>
          <c:w val="0.188697762047951"/>
          <c:h val="0.466162307600997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10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/>
      </a:pPr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7412292467734"/>
          <c:y val="0.0589097423633582"/>
          <c:w val="0.851771933318713"/>
          <c:h val="0.808166696330017"/>
        </c:manualLayout>
      </c:layout>
      <c:lineChart>
        <c:grouping val="standard"/>
        <c:varyColors val="0"/>
        <c:ser>
          <c:idx val="1"/>
          <c:order val="0"/>
          <c:tx>
            <c:strRef>
              <c:f>'1_Compras'!$D$35:$G$35</c:f>
              <c:strCache>
                <c:ptCount val="1"/>
                <c:pt idx="0">
                  <c:v>Total ... ... ...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dk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'1_Compras'!$H$28:$L$28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'1_Compras'!$H$35:$L$35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0"/>
        <c:smooth val="0"/>
        <c:axId val="82669952"/>
        <c:axId val="82671488"/>
      </c:lineChart>
      <c:catAx>
        <c:axId val="8266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82671488"/>
        <c:crosses val="autoZero"/>
        <c:auto val="1"/>
        <c:lblAlgn val="ctr"/>
        <c:lblOffset val="100"/>
        <c:noMultiLvlLbl val="0"/>
      </c:catAx>
      <c:valAx>
        <c:axId val="82671488"/>
        <c:scaling>
          <c:orientation val="minMax"/>
        </c:scaling>
        <c:delete val="0"/>
        <c:axPos val="l"/>
        <c:majorGridlines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82669952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en-US">
          <a:latin typeface="Century Gothic" panose="020B050202020202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7412292467734"/>
          <c:y val="0.0589097423633582"/>
          <c:w val="0.851771933318713"/>
          <c:h val="0.808166696330017"/>
        </c:manualLayout>
      </c:layout>
      <c:lineChart>
        <c:grouping val="standard"/>
        <c:varyColors val="0"/>
        <c:ser>
          <c:idx val="0"/>
          <c:order val="0"/>
          <c:tx>
            <c:strRef>
              <c:f>'1_Compras'!$D$48:$G$48</c:f>
              <c:strCache>
                <c:ptCount val="1"/>
                <c:pt idx="0">
                  <c:v>Total ... ... ...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dk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'1_Compras'!$H$41:$L$41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'1_Compras'!$H$48:$L$48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0"/>
        <c:smooth val="0"/>
        <c:axId val="82669952"/>
        <c:axId val="826714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'1_Compras'!$D$41:$G$41</c15:sqref>
                        </c15:formulaRef>
                      </c:ext>
                    </c:extLst>
                    <c:strCache>
                      <c:ptCount val="1"/>
                      <c:pt idx="0">
                        <c:v>Modalidade 2011 2012 2013</c:v>
                      </c:pt>
                    </c:strCache>
                  </c:strRef>
                </c:tx>
                <c:spPr>
                  <a:ln w="47625" cap="rnd" cmpd="sng" algn="ctr">
                    <a:solidFill>
                      <a:schemeClr val="accent2"/>
                    </a:solidFill>
                    <a:prstDash val="solid"/>
                    <a:round/>
                  </a:ln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0" vertOverflow="ellipsis" vert="horz" wrap="square" lIns="38100" tIns="19050" rIns="38100" bIns="19050" anchor="ctr" anchorCtr="1"/>
                    <a:lstStyle/>
                    <a:p>
                      <a:pPr>
                        <a:defRPr lang="en-US" sz="1000" b="0" i="0" u="none" strike="noStrike" kern="1200" baseline="0">
                          <a:solidFill>
                            <a:schemeClr val="dk1"/>
                          </a:solidFill>
                          <a:latin typeface="Century Gothic" panose="020B0502020202020204" pitchFamily="34" charset="0"/>
                          <a:ea typeface="+mn-ea"/>
                          <a:cs typeface="+mn-cs"/>
                        </a:defRPr>
                      </a:pPr>
                    </a:p>
                  </c:txPr>
                  <c:dLblPos val="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layout/>
                      <c15:showLeaderLines val="1"/>
                      <c15:leaderLines/>
                    </c:ext>
                  </c:extLst>
                </c:dLbls>
                <c:cat>
                  <c:num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'1_Compras'!$H$41:$L$41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'1_Compras'!$H$41:$L$41</c15:sqref>
                        </c15:formulaRef>
                      </c:ext>
                    </c:extLst>
                    <c:numCache>
                      <c:formatCode>General</c:formatCode>
                      <c:ptCount val="5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8266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82671488"/>
        <c:crosses val="autoZero"/>
        <c:auto val="1"/>
        <c:lblAlgn val="ctr"/>
        <c:lblOffset val="100"/>
        <c:noMultiLvlLbl val="0"/>
      </c:catAx>
      <c:valAx>
        <c:axId val="82671488"/>
        <c:scaling>
          <c:orientation val="minMax"/>
        </c:scaling>
        <c:delete val="0"/>
        <c:axPos val="l"/>
        <c:majorGridlines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82669952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en-US">
          <a:latin typeface="Century Gothic" panose="020B050202020202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7412292467734"/>
          <c:y val="0.0589097423633582"/>
          <c:w val="0.851771933318713"/>
          <c:h val="0.808166696330017"/>
        </c:manualLayout>
      </c:layout>
      <c:lineChart>
        <c:grouping val="standard"/>
        <c:varyColors val="0"/>
        <c:ser>
          <c:idx val="0"/>
          <c:order val="0"/>
          <c:tx>
            <c:strRef>
              <c:f>'1_Compras'!$D$61:$G$61</c:f>
              <c:strCache>
                <c:ptCount val="1"/>
                <c:pt idx="0">
                  <c:v>Total ... ... ...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dk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/>
              </c:ext>
            </c:extLst>
          </c:dLbls>
          <c:cat>
            <c:numRef>
              <c:f>'1_Compras'!$H$54:$M$54</c:f>
              <c:numCache>
                <c:formatCode>General</c:formatCode>
                <c:ptCount val="6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</c:numCache>
            </c:numRef>
          </c:cat>
          <c:val>
            <c:numRef>
              <c:f>'1_Compras'!$H$61:$M$61</c:f>
              <c:numCache>
                <c:formatCode>General</c:formatCode>
                <c:ptCount val="6"/>
                <c:pt idx="0">
                  <c:v>111</c:v>
                </c:pt>
                <c:pt idx="1">
                  <c:v>49</c:v>
                </c:pt>
                <c:pt idx="2">
                  <c:v>73</c:v>
                </c:pt>
                <c:pt idx="3">
                  <c:v>67</c:v>
                </c:pt>
                <c:pt idx="4">
                  <c:v>108</c:v>
                </c:pt>
                <c:pt idx="5">
                  <c:v>76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0"/>
        <c:smooth val="0"/>
        <c:axId val="82669952"/>
        <c:axId val="826714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'1_Compras'!$D$54:$G$54</c15:sqref>
                        </c15:formulaRef>
                      </c:ext>
                    </c:extLst>
                    <c:strCache>
                      <c:ptCount val="1"/>
                      <c:pt idx="0">
                        <c:v>Modalidade 2011 2012 2013</c:v>
                      </c:pt>
                    </c:strCache>
                  </c:strRef>
                </c:tx>
                <c:spPr>
                  <a:ln w="47625" cap="rnd" cmpd="sng" algn="ctr">
                    <a:solidFill>
                      <a:schemeClr val="accent2"/>
                    </a:solidFill>
                    <a:prstDash val="solid"/>
                    <a:round/>
                  </a:ln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0" vertOverflow="ellipsis" vert="horz" wrap="square" lIns="38100" tIns="19050" rIns="38100" bIns="19050" anchor="ctr" anchorCtr="1"/>
                    <a:lstStyle/>
                    <a:p>
                      <a:pPr>
                        <a:defRPr lang="en-US" sz="1000" b="0" i="0" u="none" strike="noStrike" kern="1200" baseline="0">
                          <a:solidFill>
                            <a:schemeClr val="dk1"/>
                          </a:solidFill>
                          <a:latin typeface="Century Gothic" panose="020B0502020202020204" pitchFamily="34" charset="0"/>
                          <a:ea typeface="+mn-ea"/>
                          <a:cs typeface="+mn-cs"/>
                        </a:defRPr>
                      </a:pPr>
                    </a:p>
                  </c:txPr>
                  <c:dLblPos val="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xmlns:c15="http://schemas.microsoft.com/office/drawing/2012/chart" uri="{CE6537A1-D6FC-4f65-9D91-7224C49458BB}">
                      <c15:layout/>
                      <c15:showLeaderLines val="1"/>
                      <c15:leaderLines/>
                    </c:ext>
                  </c:extLst>
                </c:dLbls>
                <c:cat>
                  <c:numRef>
                    <c:extLst>
                      <c:ext uri="{02D57815-91ED-43cb-92C2-25804820EDAC}">
                        <c15:fullRef>
                          <c15:sqref/>
                        </c15:fullRef>
                        <c15:formulaRef>
                          <c15:sqref>'1_Compras'!$H$54:$M$54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'1_Compras'!$H$54:$M$54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2014</c:v>
                      </c:pt>
                      <c:pt idx="1">
                        <c:v>2015</c:v>
                      </c:pt>
                      <c:pt idx="2">
                        <c:v>2016</c:v>
                      </c:pt>
                      <c:pt idx="3">
                        <c:v>2017</c:v>
                      </c:pt>
                      <c:pt idx="4">
                        <c:v>2018</c:v>
                      </c:pt>
                      <c:pt idx="5">
                        <c:v>2019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8266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82671488"/>
        <c:crosses val="autoZero"/>
        <c:auto val="1"/>
        <c:lblAlgn val="ctr"/>
        <c:lblOffset val="100"/>
        <c:noMultiLvlLbl val="0"/>
      </c:catAx>
      <c:valAx>
        <c:axId val="82671488"/>
        <c:scaling>
          <c:orientation val="minMax"/>
        </c:scaling>
        <c:delete val="0"/>
        <c:axPos val="l"/>
        <c:majorGridlines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82669952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en-US">
          <a:latin typeface="Century Gothic" panose="020B050202020202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7625014109945"/>
          <c:y val="0.0589371980676328"/>
          <c:w val="0.918952477706287"/>
          <c:h val="0.828743961352657"/>
        </c:manualLayout>
      </c:layout>
      <c:lineChart>
        <c:grouping val="standard"/>
        <c:varyColors val="0"/>
        <c:ser>
          <c:idx val="0"/>
          <c:order val="0"/>
          <c:tx>
            <c:strRef>
              <c:f>'2_Contratos'!$D$17</c:f>
              <c:strCache>
                <c:ptCount val="1"/>
                <c:pt idx="0">
                  <c:v>Contratos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dk1"/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7" charset="0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'2_Contratos'!$E$16:$M$16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'2_Contratos'!$E$17:$M$17</c:f>
              <c:numCache>
                <c:formatCode>General</c:formatCode>
                <c:ptCount val="9"/>
                <c:pt idx="0">
                  <c:v>46</c:v>
                </c:pt>
                <c:pt idx="1">
                  <c:v>30</c:v>
                </c:pt>
                <c:pt idx="2">
                  <c:v>42</c:v>
                </c:pt>
                <c:pt idx="3">
                  <c:v>51</c:v>
                </c:pt>
                <c:pt idx="4">
                  <c:v>44</c:v>
                </c:pt>
                <c:pt idx="5">
                  <c:v>30</c:v>
                </c:pt>
                <c:pt idx="6">
                  <c:v>32</c:v>
                </c:pt>
                <c:pt idx="7">
                  <c:v>56</c:v>
                </c:pt>
                <c:pt idx="8">
                  <c:v>31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0"/>
        <c:smooth val="0"/>
        <c:axId val="96007296"/>
        <c:axId val="96008832"/>
      </c:lineChart>
      <c:catAx>
        <c:axId val="9600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Arial" panose="020B0604020202020204" pitchFamily="7" charset="0"/>
              </a:defRPr>
            </a:pPr>
          </a:p>
        </c:txPr>
        <c:crossAx val="96008832"/>
        <c:crosses val="autoZero"/>
        <c:auto val="1"/>
        <c:lblAlgn val="ctr"/>
        <c:lblOffset val="100"/>
        <c:noMultiLvlLbl val="0"/>
      </c:catAx>
      <c:valAx>
        <c:axId val="96008832"/>
        <c:scaling>
          <c:orientation val="minMax"/>
        </c:scaling>
        <c:delete val="0"/>
        <c:axPos val="l"/>
        <c:majorGridlines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Arial" panose="020B0604020202020204" pitchFamily="7" charset="0"/>
              </a:defRPr>
            </a:pPr>
          </a:p>
        </c:txPr>
        <c:crossAx val="96007296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en-US">
          <a:latin typeface="Century Gothic" panose="020B0502020202020204" pitchFamily="34" charset="0"/>
          <a:cs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7412292467734"/>
          <c:y val="0.0589097423633582"/>
          <c:w val="0.851771933318715"/>
          <c:h val="0.808166696330017"/>
        </c:manualLayout>
      </c:layout>
      <c:lineChart>
        <c:grouping val="standard"/>
        <c:varyColors val="0"/>
        <c:ser>
          <c:idx val="0"/>
          <c:order val="0"/>
          <c:tx>
            <c:strRef>
              <c:f>'2_Contratos'!$D$18</c:f>
              <c:strCache>
                <c:ptCount val="1"/>
                <c:pt idx="0">
                  <c:v>Valor dos contratos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dLbls>
            <c:dLbl>
              <c:idx val="5"/>
              <c:layout>
                <c:manualLayout>
                  <c:x val="0.0132245977518184"/>
                  <c:y val="0.00948091964920597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0.00948091964920597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dk1"/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7" charset="0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'2_Contratos'!$E$16:$M$16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'2_Contratos'!$E$18:$M$18</c:f>
              <c:numCache>
                <c:formatCode>_-* #,##0.00_-;\-* #,##0.00_-;_-* "-"??_-;_-@_-</c:formatCode>
                <c:ptCount val="9"/>
                <c:pt idx="0">
                  <c:v>29242248.62</c:v>
                </c:pt>
                <c:pt idx="1">
                  <c:v>18447687.98</c:v>
                </c:pt>
                <c:pt idx="2">
                  <c:v>13931265.54</c:v>
                </c:pt>
                <c:pt idx="3">
                  <c:v>29059120.51</c:v>
                </c:pt>
                <c:pt idx="4">
                  <c:v>21069950.36</c:v>
                </c:pt>
                <c:pt idx="5">
                  <c:v>18933915.54</c:v>
                </c:pt>
                <c:pt idx="6">
                  <c:v>8844720.89</c:v>
                </c:pt>
                <c:pt idx="7">
                  <c:v>28006768.94</c:v>
                </c:pt>
                <c:pt idx="8">
                  <c:v>21295010.09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0"/>
        <c:smooth val="0"/>
        <c:axId val="100859904"/>
        <c:axId val="100861440"/>
      </c:lineChart>
      <c:catAx>
        <c:axId val="10085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Arial" panose="020B0604020202020204" pitchFamily="7" charset="0"/>
              </a:defRPr>
            </a:pPr>
          </a:p>
        </c:txPr>
        <c:crossAx val="100861440"/>
        <c:crosses val="autoZero"/>
        <c:auto val="1"/>
        <c:lblAlgn val="ctr"/>
        <c:lblOffset val="100"/>
        <c:noMultiLvlLbl val="0"/>
      </c:catAx>
      <c:valAx>
        <c:axId val="100861440"/>
        <c:scaling>
          <c:orientation val="minMax"/>
        </c:scaling>
        <c:delete val="0"/>
        <c:axPos val="l"/>
        <c:majorGridlines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majorGridlines>
        <c:numFmt formatCode="_-* #,##0.00_-;\-* #,##0.00_-;_-* &quot;-&quot;??_-;_-@_-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Arial" panose="020B0604020202020204" pitchFamily="7" charset="0"/>
              </a:defRPr>
            </a:pPr>
          </a:p>
        </c:txPr>
        <c:crossAx val="100859904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en-US">
          <a:latin typeface="Century Gothic" panose="020B0502020202020204" pitchFamily="34" charset="0"/>
          <a:cs typeface="Arial" panose="020B0604020202020204" pitchFamily="7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813714116458"/>
          <c:y val="0.0511428320063344"/>
          <c:w val="0.742220768642164"/>
          <c:h val="0.9251229490168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85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'1_Compras'!$D$68:$D$73</c:f>
              <c:strCache>
                <c:ptCount val="6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</c:strCache>
            </c:strRef>
          </c:cat>
          <c:val>
            <c:numRef>
              <c:f>'1_Compras'!$M$68:$M$73</c:f>
              <c:numCache>
                <c:formatCode>_-* #,##0.00_-;\-* #,##0.00_-;_-* "-"??_-;_-@_-</c:formatCode>
                <c:ptCount val="6"/>
                <c:pt idx="0">
                  <c:v>19861542.57</c:v>
                </c:pt>
                <c:pt idx="1">
                  <c:v>7704121.46</c:v>
                </c:pt>
                <c:pt idx="2">
                  <c:v>91500</c:v>
                </c:pt>
                <c:pt idx="3">
                  <c:v>0</c:v>
                </c:pt>
                <c:pt idx="4">
                  <c:v>233692.18</c:v>
                </c:pt>
                <c:pt idx="5">
                  <c:v>3673013.91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74849280"/>
        <c:axId val="74847744"/>
      </c:barChart>
      <c:catAx>
        <c:axId val="748492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</a:p>
        </c:txPr>
        <c:crossAx val="74847744"/>
        <c:crosses val="autoZero"/>
        <c:auto val="1"/>
        <c:lblAlgn val="ctr"/>
        <c:lblOffset val="100"/>
        <c:noMultiLvlLbl val="0"/>
      </c:catAx>
      <c:valAx>
        <c:axId val="74847744"/>
        <c:scaling>
          <c:orientation val="minMax"/>
        </c:scaling>
        <c:delete val="1"/>
        <c:axPos val="b"/>
        <c:numFmt formatCode="_-* #,##0.00_-;\-* #,##0.00_-;_-* &quot;-&quot;??_-;_-@_-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</a:p>
        </c:txPr>
        <c:crossAx val="74849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 sz="800">
          <a:latin typeface="Century Gothic" panose="020B0502020202020204" pitchFamily="34" charset="0"/>
          <a:ea typeface="Verdana" panose="020B0604030504040204" pitchFamily="34" charset="0"/>
          <a:cs typeface="Verdan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813714116458"/>
          <c:y val="0.0511428320063344"/>
          <c:w val="0.742220768642164"/>
          <c:h val="0.9251229490168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85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'1_Compras'!$D$17:$D$22</c:f>
              <c:strCache>
                <c:ptCount val="6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</c:strCache>
            </c:strRef>
          </c:cat>
          <c:val>
            <c:numRef>
              <c:f>'1_Compras'!$L$17:$L$22</c:f>
              <c:numCache>
                <c:formatCode>General</c:formatCode>
                <c:ptCount val="6"/>
                <c:pt idx="0">
                  <c:v>85</c:v>
                </c:pt>
                <c:pt idx="1">
                  <c:v>4</c:v>
                </c:pt>
                <c:pt idx="2">
                  <c:v>6</c:v>
                </c:pt>
                <c:pt idx="3">
                  <c:v>2</c:v>
                </c:pt>
                <c:pt idx="4">
                  <c:v>50</c:v>
                </c:pt>
                <c:pt idx="5">
                  <c:v>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83339136"/>
        <c:axId val="83337600"/>
      </c:barChart>
      <c:catAx>
        <c:axId val="83339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</a:p>
        </c:txPr>
        <c:crossAx val="83337600"/>
        <c:crosses val="autoZero"/>
        <c:auto val="1"/>
        <c:lblAlgn val="ctr"/>
        <c:lblOffset val="100"/>
        <c:noMultiLvlLbl val="0"/>
      </c:catAx>
      <c:valAx>
        <c:axId val="8333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</a:p>
        </c:txPr>
        <c:crossAx val="8333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 sz="800">
          <a:latin typeface="Century Gothic" panose="020B0502020202020204" pitchFamily="34" charset="0"/>
          <a:ea typeface="Verdana" panose="020B0604030504040204" pitchFamily="34" charset="0"/>
          <a:cs typeface="Verdana" panose="020B0604030504040204" pitchFamily="34" charset="0"/>
        </a:defRPr>
      </a:pPr>
    </a:p>
  </c:txPr>
  <c:externalData r:id="rId1">
    <c:autoUpdate val="0"/>
  </c:externalData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gradFill>
              <a:gsLst>
                <a:gs pos="0">
                  <a:srgbClr val="14CD68"/>
                </a:gs>
                <a:gs pos="100000">
                  <a:srgbClr val="0B6E38"/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pt-BR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Century Gothic" panose="020B0502020202020204" pitchFamily="34" charset="0"/>
                    <a:cs typeface="Century Gothic" panose="020B0502020202020204" pitchFamily="34" charset="0"/>
                    <a:sym typeface="Century Gothic" panose="020B0502020202020204" pitchFamily="34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'3_Aluguel_gráficos'!$N$18:$N$21</c:f>
              <c:strCache>
                <c:ptCount val="4"/>
                <c:pt idx="0">
                  <c:v>Prédio da EaD</c:v>
                </c:pt>
                <c:pt idx="1">
                  <c:v>Prédio da Audin/Editora/Esai/Coplan/Arquivo Instituc.</c:v>
                </c:pt>
                <c:pt idx="2">
                  <c:v>Prédio da PROGESP</c:v>
                </c:pt>
                <c:pt idx="3">
                  <c:v>Prédio do Centro</c:v>
                </c:pt>
              </c:strCache>
            </c:strRef>
          </c:cat>
          <c:val>
            <c:numRef>
              <c:f>'3_Aluguel_gráficos'!$O$18:$O$21</c:f>
              <c:numCache>
                <c:formatCode>_-"R$"\ * #,##0.00_-;\-"R$"\ * #,##0.00_-;_-"R$"\ * "-"??_-;_-@_-</c:formatCode>
                <c:ptCount val="4"/>
                <c:pt idx="0">
                  <c:v>84211.51</c:v>
                </c:pt>
                <c:pt idx="1">
                  <c:v>51607.88</c:v>
                </c:pt>
                <c:pt idx="2">
                  <c:v>46764.52</c:v>
                </c:pt>
                <c:pt idx="3">
                  <c:v>156887.37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0"/>
        <c:axId val="590342413"/>
        <c:axId val="722991695"/>
      </c:barChart>
      <c:catAx>
        <c:axId val="590342413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Century Gothic" panose="020B0502020202020204" pitchFamily="34" charset="0"/>
                <a:cs typeface="Century Gothic" panose="020B0502020202020204" pitchFamily="34" charset="0"/>
                <a:sym typeface="Century Gothic" panose="020B0502020202020204" pitchFamily="34" charset="0"/>
              </a:defRPr>
            </a:pPr>
          </a:p>
        </c:txPr>
        <c:crossAx val="722991695"/>
        <c:crosses val="autoZero"/>
        <c:auto val="1"/>
        <c:lblAlgn val="ctr"/>
        <c:lblOffset val="100"/>
        <c:noMultiLvlLbl val="0"/>
      </c:catAx>
      <c:valAx>
        <c:axId val="722991695"/>
        <c:scaling>
          <c:orientation val="minMax"/>
        </c:scaling>
        <c:delete val="0"/>
        <c:axPos val="b"/>
        <c:numFmt formatCode="_-&quot;R$&quot;\ * #,##0.00_-;\-&quot;R$&quot;\ * #,##0.00_-;_-&quot;R$&quot;\ 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Century Gothic" panose="020B0502020202020204" pitchFamily="34" charset="0"/>
                <a:cs typeface="Century Gothic" panose="020B0502020202020204" pitchFamily="34" charset="0"/>
                <a:sym typeface="Century Gothic" panose="020B0502020202020204" pitchFamily="34" charset="0"/>
              </a:defRPr>
            </a:pPr>
          </a:p>
        </c:txPr>
        <c:crossAx val="590342413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pt-BR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Century Gothic" panose="020B0502020202020204" pitchFamily="34" charset="0"/>
                <a:ea typeface="Century Gothic" panose="020B0502020202020204" pitchFamily="34" charset="0"/>
                <a:cs typeface="Century Gothic" panose="020B0502020202020204" pitchFamily="34" charset="0"/>
                <a:sym typeface="Century Gothic" panose="020B0502020202020204" pitchFamily="34" charset="0"/>
              </a:defRPr>
            </a:pPr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pt-BR" b="0"/>
      </a:pPr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813714116458"/>
          <c:y val="0.0511428320063344"/>
          <c:w val="0.742220768642164"/>
          <c:h val="0.9251229490168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85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'1_Compras'!$D$17:$D$22</c:f>
              <c:strCache>
                <c:ptCount val="6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</c:strCache>
            </c:strRef>
          </c:cat>
          <c:val>
            <c:numRef>
              <c:f>'1_Compras'!$L$17:$L$22</c:f>
              <c:numCache>
                <c:formatCode>General</c:formatCode>
                <c:ptCount val="6"/>
                <c:pt idx="0">
                  <c:v>85</c:v>
                </c:pt>
                <c:pt idx="1">
                  <c:v>4</c:v>
                </c:pt>
                <c:pt idx="2">
                  <c:v>6</c:v>
                </c:pt>
                <c:pt idx="3">
                  <c:v>2</c:v>
                </c:pt>
                <c:pt idx="4">
                  <c:v>50</c:v>
                </c:pt>
                <c:pt idx="5">
                  <c:v>28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83339136"/>
        <c:axId val="83337600"/>
      </c:barChart>
      <c:catAx>
        <c:axId val="83339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</a:p>
        </c:txPr>
        <c:crossAx val="83337600"/>
        <c:crosses val="autoZero"/>
        <c:auto val="1"/>
        <c:lblAlgn val="ctr"/>
        <c:lblOffset val="100"/>
        <c:noMultiLvlLbl val="0"/>
      </c:catAx>
      <c:valAx>
        <c:axId val="8333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</a:p>
        </c:txPr>
        <c:crossAx val="8333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 sz="800">
          <a:latin typeface="Century Gothic" panose="020B0502020202020204" pitchFamily="34" charset="0"/>
          <a:ea typeface="Verdana" panose="020B0604030504040204" pitchFamily="34" charset="0"/>
          <a:cs typeface="Verdana" panose="020B0604030504040204" pitchFamily="34" charset="0"/>
        </a:defRPr>
      </a:pPr>
    </a:p>
  </c:txPr>
  <c:externalData r:id="rId1">
    <c:autoUpdate val="0"/>
  </c:externalData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'9_Licitações_gráficos'!$N$19:$N$28</c:f>
              <c:strCache>
                <c:ptCount val="10"/>
                <c:pt idx="0">
                  <c:v>Concorrências</c:v>
                </c:pt>
                <c:pt idx="1">
                  <c:v>Tomadas de Preços</c:v>
                </c:pt>
                <c:pt idx="2">
                  <c:v>Adesão à Ata</c:v>
                </c:pt>
                <c:pt idx="3">
                  <c:v>Concursos</c:v>
                </c:pt>
                <c:pt idx="4">
                  <c:v>Leilões</c:v>
                </c:pt>
                <c:pt idx="5">
                  <c:v>Pregões</c:v>
                </c:pt>
                <c:pt idx="6">
                  <c:v>Dispensas</c:v>
                </c:pt>
                <c:pt idx="7">
                  <c:v>Inexigibilidade</c:v>
                </c:pt>
                <c:pt idx="8">
                  <c:v>Inaplicabilidade</c:v>
                </c:pt>
                <c:pt idx="9">
                  <c:v>Fonte: PRAD/UFGD  Org.: DIPLAN/COPLAN/PROAP</c:v>
                </c:pt>
              </c:strCache>
            </c:strRef>
          </c:cat>
          <c:val>
            <c:numRef>
              <c:f>'9_Licitações_gráficos'!$O$19:$O$28</c:f>
              <c:numCache>
                <c:formatCode>General</c:formatCode>
                <c:ptCount val="10"/>
                <c:pt idx="0">
                  <c:v>2</c:v>
                </c:pt>
                <c:pt idx="1">
                  <c:v>0</c:v>
                </c:pt>
                <c:pt idx="2">
                  <c:v>11</c:v>
                </c:pt>
                <c:pt idx="3">
                  <c:v>5</c:v>
                </c:pt>
                <c:pt idx="4">
                  <c:v>0</c:v>
                </c:pt>
                <c:pt idx="5">
                  <c:v>63</c:v>
                </c:pt>
                <c:pt idx="6">
                  <c:v>26</c:v>
                </c:pt>
                <c:pt idx="7">
                  <c:v>43</c:v>
                </c:pt>
                <c:pt idx="8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0"/>
        <c:axId val="661220552"/>
        <c:axId val="13570815"/>
      </c:barChart>
      <c:catAx>
        <c:axId val="661220552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13570815"/>
        <c:crosses val="autoZero"/>
        <c:auto val="1"/>
        <c:lblAlgn val="ctr"/>
        <c:lblOffset val="100"/>
        <c:noMultiLvlLbl val="0"/>
      </c:catAx>
      <c:valAx>
        <c:axId val="135708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661220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lang="pt-BR">
          <a:solidFill>
            <a:schemeClr val="tx1"/>
          </a:solidFill>
        </a:defRPr>
      </a:pPr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'9_Licitações_gráficos'!$N$53:$N$62</c:f>
              <c:strCache>
                <c:ptCount val="10"/>
                <c:pt idx="0">
                  <c:v>Concorrências</c:v>
                </c:pt>
                <c:pt idx="1">
                  <c:v>Tomadas de Preços</c:v>
                </c:pt>
                <c:pt idx="2">
                  <c:v>Adesão à Ata</c:v>
                </c:pt>
                <c:pt idx="3">
                  <c:v>Concursos</c:v>
                </c:pt>
                <c:pt idx="4">
                  <c:v>Leilões</c:v>
                </c:pt>
                <c:pt idx="5">
                  <c:v>Pregões</c:v>
                </c:pt>
                <c:pt idx="6">
                  <c:v>Dispensas</c:v>
                </c:pt>
                <c:pt idx="7">
                  <c:v>Inexigibilidade</c:v>
                </c:pt>
                <c:pt idx="8">
                  <c:v>Inaplicabilidade</c:v>
                </c:pt>
                <c:pt idx="9">
                  <c:v>Fonte: PRAD/UFGD  Org.: DIPLAN/COPLAN/PROAP</c:v>
                </c:pt>
              </c:strCache>
            </c:strRef>
          </c:cat>
          <c:val>
            <c:numRef>
              <c:f>'9_Licitações_gráficos'!$O$53:$O$62</c:f>
              <c:numCache>
                <c:formatCode>"R$"#,##0.00;[Red]\-"R$"#,##0.00</c:formatCode>
                <c:ptCount val="10"/>
                <c:pt idx="0">
                  <c:v>7704121.46</c:v>
                </c:pt>
                <c:pt idx="1">
                  <c:v>0</c:v>
                </c:pt>
                <c:pt idx="2">
                  <c:v>7674797.46</c:v>
                </c:pt>
                <c:pt idx="3">
                  <c:v>91500</c:v>
                </c:pt>
                <c:pt idx="4">
                  <c:v>0</c:v>
                </c:pt>
                <c:pt idx="5">
                  <c:v>15355209.59</c:v>
                </c:pt>
                <c:pt idx="6">
                  <c:v>3854376.16</c:v>
                </c:pt>
                <c:pt idx="7">
                  <c:v>230389.18</c:v>
                </c:pt>
                <c:pt idx="8">
                  <c:v>55446.69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0"/>
        <c:axId val="487436295"/>
        <c:axId val="264117394"/>
      </c:barChart>
      <c:catAx>
        <c:axId val="487436295"/>
        <c:scaling>
          <c:orientation val="minMax"/>
        </c:scaling>
        <c:delete val="0"/>
        <c:axPos val="l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64117394"/>
        <c:crosses val="autoZero"/>
        <c:auto val="1"/>
        <c:lblAlgn val="ctr"/>
        <c:lblOffset val="100"/>
        <c:noMultiLvlLbl val="0"/>
      </c:catAx>
      <c:valAx>
        <c:axId val="264117394"/>
        <c:scaling>
          <c:orientation val="minMax"/>
        </c:scaling>
        <c:delete val="0"/>
        <c:axPos val="b"/>
        <c:numFmt formatCode="&quot;R$&quot;#,##0.00;[Red]\-&quot;R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pt-BR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874362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lang="pt-BR" b="1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45793069050264"/>
          <c:y val="0.0434598187789338"/>
          <c:w val="0.724739684001369"/>
          <c:h val="0.87318165631307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'1_Compras'!$P$68</c:f>
              <c:strCache>
                <c:ptCount val="1"/>
                <c:pt idx="0">
                  <c:v>Pregão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dPt>
            <c:idx val="4"/>
            <c:invertIfNegative val="0"/>
            <c:bubble3D val="0"/>
            <c:spPr>
              <a:solidFill>
                <a:srgbClr val="285000"/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8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'1_Compras'!$Q$67:$Y$67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'1_Compras'!$Q$68:$Y$68</c:f>
              <c:numCache>
                <c:formatCode>0.00%</c:formatCode>
                <c:ptCount val="9"/>
                <c:pt idx="0">
                  <c:v>0.291631942887836</c:v>
                </c:pt>
                <c:pt idx="1">
                  <c:v>0.54956395235475</c:v>
                </c:pt>
                <c:pt idx="2">
                  <c:v>0.602215186500017</c:v>
                </c:pt>
                <c:pt idx="3">
                  <c:v>0.492529070424388</c:v>
                </c:pt>
                <c:pt idx="4">
                  <c:v>0.857533972220156</c:v>
                </c:pt>
                <c:pt idx="5">
                  <c:v>0.643361007424189</c:v>
                </c:pt>
                <c:pt idx="6">
                  <c:v>0.48129273891996</c:v>
                </c:pt>
                <c:pt idx="7">
                  <c:v>0.437534113507876</c:v>
                </c:pt>
                <c:pt idx="8">
                  <c:v>0.629249280727936</c:v>
                </c:pt>
              </c:numCache>
            </c:numRef>
          </c:val>
        </c:ser>
        <c:ser>
          <c:idx val="1"/>
          <c:order val="1"/>
          <c:tx>
            <c:strRef>
              <c:f>'1_Compras'!$P$69</c:f>
              <c:strCache>
                <c:ptCount val="1"/>
                <c:pt idx="0">
                  <c:v>Concorrência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6"/>
              <c:delete val="1"/>
            </c:dLbl>
            <c:dLbl>
              <c:idx val="8"/>
              <c:layout>
                <c:manualLayout>
                  <c:x val="-0.0183749891143429"/>
                  <c:y val="0.0021236432279377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'1_Compras'!$Q$67:$Y$67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'1_Compras'!$Q$69:$Y$69</c:f>
              <c:numCache>
                <c:formatCode>0.00%</c:formatCode>
                <c:ptCount val="9"/>
                <c:pt idx="0">
                  <c:v>0.276535050769996</c:v>
                </c:pt>
                <c:pt idx="1">
                  <c:v>0.298876030304204</c:v>
                </c:pt>
                <c:pt idx="2">
                  <c:v>0.194539414192127</c:v>
                </c:pt>
                <c:pt idx="3">
                  <c:v>0.189695757533277</c:v>
                </c:pt>
                <c:pt idx="4">
                  <c:v>0.0777576453648092</c:v>
                </c:pt>
                <c:pt idx="5">
                  <c:v>0.100430708082611</c:v>
                </c:pt>
                <c:pt idx="6">
                  <c:v>0</c:v>
                </c:pt>
                <c:pt idx="7">
                  <c:v>0.298732494122223</c:v>
                </c:pt>
                <c:pt idx="8">
                  <c:v>0.244080381483967</c:v>
                </c:pt>
              </c:numCache>
            </c:numRef>
          </c:val>
        </c:ser>
        <c:ser>
          <c:idx val="2"/>
          <c:order val="2"/>
          <c:tx>
            <c:strRef>
              <c:f>'1_Compras'!$P$70</c:f>
              <c:strCache>
                <c:ptCount val="1"/>
                <c:pt idx="0">
                  <c:v>Concurso</c:v>
                </c:pt>
              </c:strCache>
            </c:strRef>
          </c:tx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0"/>
                  <c:y val="0.022536574909090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delete val="1"/>
            </c:dLbl>
            <c:dLbl>
              <c:idx val="8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'1_Compras'!$Q$67:$Y$67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'1_Compras'!$Q$70:$Y$70</c:f>
              <c:numCache>
                <c:formatCode>0.00%</c:formatCode>
                <c:ptCount val="9"/>
                <c:pt idx="0">
                  <c:v>0</c:v>
                </c:pt>
                <c:pt idx="1">
                  <c:v>0.000200279704407812</c:v>
                </c:pt>
                <c:pt idx="2">
                  <c:v>0.00105401932472627</c:v>
                </c:pt>
                <c:pt idx="3">
                  <c:v>0.00281966723412543</c:v>
                </c:pt>
                <c:pt idx="4">
                  <c:v>0.00267844725401748</c:v>
                </c:pt>
                <c:pt idx="5">
                  <c:v>0.00170915395565499</c:v>
                </c:pt>
                <c:pt idx="6">
                  <c:v>0.00607630804490564</c:v>
                </c:pt>
                <c:pt idx="7">
                  <c:v>0.00296013777477492</c:v>
                </c:pt>
                <c:pt idx="8">
                  <c:v>0.00289888406117925</c:v>
                </c:pt>
              </c:numCache>
            </c:numRef>
          </c:val>
        </c:ser>
        <c:ser>
          <c:idx val="3"/>
          <c:order val="3"/>
          <c:tx>
            <c:strRef>
              <c:f>'1_Compras'!$P$71</c:f>
              <c:strCache>
                <c:ptCount val="1"/>
                <c:pt idx="0">
                  <c:v>Tomada de Preços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dLbl>
              <c:idx val="1"/>
              <c:layout>
                <c:manualLayout>
                  <c:x val="0"/>
                  <c:y val="0.0045073149818182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0.0045073149818181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-0.040565834836363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layout>
                <c:manualLayout>
                  <c:x val="-0.0220325698859183"/>
                  <c:y val="-0.017932987258140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'1_Compras'!$Q$67:$Y$67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'1_Compras'!$Q$71:$Y$71</c:f>
              <c:numCache>
                <c:formatCode>0.00%</c:formatCode>
                <c:ptCount val="9"/>
                <c:pt idx="0">
                  <c:v>0.116803530096954</c:v>
                </c:pt>
                <c:pt idx="1">
                  <c:v>0.073348976455409</c:v>
                </c:pt>
                <c:pt idx="2">
                  <c:v>0.023182317509282</c:v>
                </c:pt>
                <c:pt idx="3">
                  <c:v>0</c:v>
                </c:pt>
                <c:pt idx="4">
                  <c:v>0.00248760623140134</c:v>
                </c:pt>
                <c:pt idx="5">
                  <c:v>0</c:v>
                </c:pt>
                <c:pt idx="6">
                  <c:v>0</c:v>
                </c:pt>
                <c:pt idx="7">
                  <c:v>0.0693507274896425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'1_Compras'!$P$72</c:f>
              <c:strCache>
                <c:ptCount val="1"/>
                <c:pt idx="0">
                  <c:v>Inexigibilidade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dLbl>
              <c:idx val="0"/>
              <c:layout>
                <c:manualLayout>
                  <c:x val="0.00173613342034962"/>
                  <c:y val="-0.03155120487272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0.031551204872726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0173613342034962"/>
                  <c:y val="-0.03605851985454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0.027043889890908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61107724462249"/>
                  <c:y val="0.012269938650306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'1_Compras'!$Q$67:$Y$67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'1_Compras'!$Q$72:$Y$72</c:f>
              <c:numCache>
                <c:formatCode>0.00%</c:formatCode>
                <c:ptCount val="9"/>
                <c:pt idx="0">
                  <c:v>0.018123915455923</c:v>
                </c:pt>
                <c:pt idx="1">
                  <c:v>0.014231731148766</c:v>
                </c:pt>
                <c:pt idx="2">
                  <c:v>0.0291037050158084</c:v>
                </c:pt>
                <c:pt idx="3">
                  <c:v>0.0103746513964727</c:v>
                </c:pt>
                <c:pt idx="4">
                  <c:v>0.0490009684131557</c:v>
                </c:pt>
                <c:pt idx="5">
                  <c:v>0.228189339368966</c:v>
                </c:pt>
                <c:pt idx="6">
                  <c:v>0.0461556102132732</c:v>
                </c:pt>
                <c:pt idx="7">
                  <c:v>0.0436987280775967</c:v>
                </c:pt>
                <c:pt idx="8">
                  <c:v>0.00740378727676757</c:v>
                </c:pt>
              </c:numCache>
            </c:numRef>
          </c:val>
        </c:ser>
        <c:ser>
          <c:idx val="6"/>
          <c:order val="5"/>
          <c:tx>
            <c:strRef>
              <c:f>'1_Compras'!$P$73</c:f>
              <c:strCache>
                <c:ptCount val="1"/>
                <c:pt idx="0">
                  <c:v>Dispensa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</c:dLbl>
            <c:dLbl>
              <c:idx val="5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</c:dLbl>
            <c:dLbl>
              <c:idx val="8"/>
              <c:delete val="1"/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8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'1_Compras'!$Q$67:$Y$67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'1_Compras'!$Q$73:$Y$73</c:f>
              <c:numCache>
                <c:formatCode>0.00%</c:formatCode>
                <c:ptCount val="9"/>
                <c:pt idx="0">
                  <c:v>0.296905560789291</c:v>
                </c:pt>
                <c:pt idx="1">
                  <c:v>0.0637790300324629</c:v>
                </c:pt>
                <c:pt idx="2">
                  <c:v>0.14990535745804</c:v>
                </c:pt>
                <c:pt idx="3">
                  <c:v>0.304580853411737</c:v>
                </c:pt>
                <c:pt idx="4">
                  <c:v>0.0105413605164606</c:v>
                </c:pt>
                <c:pt idx="5">
                  <c:v>0.0263097911685794</c:v>
                </c:pt>
                <c:pt idx="6">
                  <c:v>0.466475342821861</c:v>
                </c:pt>
                <c:pt idx="7">
                  <c:v>0.147723799027887</c:v>
                </c:pt>
                <c:pt idx="8">
                  <c:v>0.116367666450149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74964992"/>
        <c:axId val="74966528"/>
      </c:barChart>
      <c:catAx>
        <c:axId val="74964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</a:p>
        </c:txPr>
        <c:crossAx val="74966528"/>
        <c:crosses val="autoZero"/>
        <c:auto val="1"/>
        <c:lblAlgn val="ctr"/>
        <c:lblOffset val="100"/>
        <c:noMultiLvlLbl val="0"/>
      </c:catAx>
      <c:valAx>
        <c:axId val="74966528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</a:p>
        </c:txPr>
        <c:crossAx val="7496499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302237952049"/>
          <c:y val="0.239280655244728"/>
          <c:w val="0.188697762047951"/>
          <c:h val="0.471187433229138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8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 sz="800">
          <a:latin typeface="Century Gothic" panose="020B0502020202020204" pitchFamily="34" charset="0"/>
          <a:ea typeface="Verdana" panose="020B0604030504040204" pitchFamily="34" charset="0"/>
          <a:cs typeface="Verdan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4610022592925"/>
          <c:y val="0.0463117653771539"/>
          <c:w val="0.7908517948146"/>
          <c:h val="0.9251229490168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0"/>
              <c:layout>
                <c:manualLayout>
                  <c:x val="-0.0946419517494409"/>
                  <c:y val="-0.0093896713615023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'1_Compras'!$D$68:$D$73</c:f>
              <c:strCache>
                <c:ptCount val="6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</c:strCache>
            </c:strRef>
          </c:cat>
          <c:val>
            <c:numRef>
              <c:f>'1_Compras'!$N$68:$N$73</c:f>
              <c:numCache>
                <c:formatCode>_-* #,##0.00_-;\-* #,##0.00_-;_-* "-"??_-;_-@_-</c:formatCode>
                <c:ptCount val="6"/>
                <c:pt idx="0">
                  <c:v>154576410.8104</c:v>
                </c:pt>
                <c:pt idx="1">
                  <c:v>54882991.64</c:v>
                </c:pt>
                <c:pt idx="2">
                  <c:v>587850</c:v>
                </c:pt>
                <c:pt idx="3">
                  <c:v>8020394.46</c:v>
                </c:pt>
                <c:pt idx="4">
                  <c:v>13243028.81</c:v>
                </c:pt>
                <c:pt idx="5">
                  <c:v>48685145.48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77471104"/>
        <c:axId val="77469568"/>
      </c:barChart>
      <c:catAx>
        <c:axId val="774711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</a:p>
        </c:txPr>
        <c:crossAx val="77469568"/>
        <c:crosses val="autoZero"/>
        <c:auto val="1"/>
        <c:lblAlgn val="ctr"/>
        <c:lblOffset val="100"/>
        <c:noMultiLvlLbl val="0"/>
      </c:catAx>
      <c:valAx>
        <c:axId val="77469568"/>
        <c:scaling>
          <c:orientation val="minMax"/>
        </c:scaling>
        <c:delete val="1"/>
        <c:axPos val="b"/>
        <c:numFmt formatCode="_-* #,##0.00_-;\-* #,##0.00_-;_-* &quot;-&quot;??_-;_-@_-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</a:p>
        </c:txPr>
        <c:crossAx val="7747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7412292467734"/>
          <c:y val="0.0589097423633582"/>
          <c:w val="0.851771933318714"/>
          <c:h val="0.808166696330017"/>
        </c:manualLayout>
      </c:layout>
      <c:lineChart>
        <c:grouping val="standard"/>
        <c:varyColors val="0"/>
        <c:ser>
          <c:idx val="0"/>
          <c:order val="0"/>
          <c:tx>
            <c:strRef>
              <c:f>'1_Compras'!$D$74</c:f>
              <c:strCache>
                <c:ptCount val="1"/>
                <c:pt idx="0">
                  <c:v>Total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dLbls>
            <c:dLbl>
              <c:idx val="7"/>
              <c:layout>
                <c:manualLayout>
                  <c:x val="0.0529079616036138"/>
                  <c:y val="0.127659574468085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dk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'1_Compras'!$E$67:$M$67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'1_Compras'!$E$74:$M$74</c:f>
              <c:numCache>
                <c:formatCode>_-* #,##0.00_-;\-* #,##0.00_-;_-* "-"??_-;_-@_-</c:formatCode>
                <c:ptCount val="9"/>
                <c:pt idx="0">
                  <c:v>29020180.616</c:v>
                </c:pt>
                <c:pt idx="1">
                  <c:v>22468577.1996</c:v>
                </c:pt>
                <c:pt idx="2">
                  <c:v>40511591.1998</c:v>
                </c:pt>
                <c:pt idx="3">
                  <c:v>57098936.375</c:v>
                </c:pt>
                <c:pt idx="4">
                  <c:v>25667856.59</c:v>
                </c:pt>
                <c:pt idx="5">
                  <c:v>31887121.59</c:v>
                </c:pt>
                <c:pt idx="6">
                  <c:v>13231718.9</c:v>
                </c:pt>
                <c:pt idx="7">
                  <c:v>28545968.61</c:v>
                </c:pt>
                <c:pt idx="8">
                  <c:v>31563870.12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0"/>
        <c:smooth val="0"/>
        <c:axId val="82004992"/>
        <c:axId val="82006784"/>
      </c:lineChart>
      <c:catAx>
        <c:axId val="8200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82006784"/>
        <c:crosses val="autoZero"/>
        <c:auto val="1"/>
        <c:lblAlgn val="ctr"/>
        <c:lblOffset val="100"/>
        <c:noMultiLvlLbl val="0"/>
      </c:catAx>
      <c:valAx>
        <c:axId val="82006784"/>
        <c:scaling>
          <c:orientation val="minMax"/>
        </c:scaling>
        <c:delete val="0"/>
        <c:axPos val="l"/>
        <c:majorGridlines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majorGridlines>
        <c:numFmt formatCode="_-* #,##0.00_-;\-* #,##0.00_-;_-* &quot;-&quot;??_-;_-@_-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82004992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en-US">
          <a:latin typeface="Century Gothic" panose="020B050202020202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57412292467734"/>
          <c:y val="0.0589097423633582"/>
          <c:w val="0.851771933318713"/>
          <c:h val="0.808166696330017"/>
        </c:manualLayout>
      </c:layout>
      <c:lineChart>
        <c:grouping val="standard"/>
        <c:varyColors val="0"/>
        <c:ser>
          <c:idx val="0"/>
          <c:order val="0"/>
          <c:tx>
            <c:strRef>
              <c:f>'1_Compras'!$D$23</c:f>
              <c:strCache>
                <c:ptCount val="1"/>
                <c:pt idx="0">
                  <c:v>Total</c:v>
                </c:pt>
              </c:strCache>
            </c:strRef>
          </c:tx>
          <c:spPr>
            <a:ln w="47625" cap="rnd" cmpd="sng" algn="ctr">
              <a:solidFill>
                <a:schemeClr val="accent2"/>
              </a:solidFill>
              <a:prstDash val="solid"/>
              <a:round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1000" b="0" i="0" u="none" strike="noStrike" kern="1200" baseline="0">
                    <a:solidFill>
                      <a:schemeClr val="dk1"/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'1_Compras'!$E$16:$M$16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'1_Compras'!$E$23:$M$23</c:f>
              <c:numCache>
                <c:formatCode>General</c:formatCode>
                <c:ptCount val="9"/>
                <c:pt idx="0">
                  <c:v>279</c:v>
                </c:pt>
                <c:pt idx="1">
                  <c:v>221</c:v>
                </c:pt>
                <c:pt idx="2">
                  <c:v>179</c:v>
                </c:pt>
                <c:pt idx="3">
                  <c:v>213</c:v>
                </c:pt>
                <c:pt idx="4">
                  <c:v>114</c:v>
                </c:pt>
                <c:pt idx="5">
                  <c:v>190</c:v>
                </c:pt>
                <c:pt idx="6">
                  <c:v>133</c:v>
                </c:pt>
                <c:pt idx="7">
                  <c:v>175</c:v>
                </c:pt>
                <c:pt idx="8">
                  <c:v>131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0"/>
        <c:smooth val="0"/>
        <c:axId val="82669952"/>
        <c:axId val="82671488"/>
      </c:lineChart>
      <c:catAx>
        <c:axId val="8266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82671488"/>
        <c:crosses val="autoZero"/>
        <c:auto val="1"/>
        <c:lblAlgn val="ctr"/>
        <c:lblOffset val="100"/>
        <c:noMultiLvlLbl val="0"/>
      </c:catAx>
      <c:valAx>
        <c:axId val="82671488"/>
        <c:scaling>
          <c:orientation val="minMax"/>
        </c:scaling>
        <c:delete val="0"/>
        <c:axPos val="l"/>
        <c:majorGridlines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majorGridlines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dk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</a:p>
        </c:txPr>
        <c:crossAx val="82669952"/>
        <c:crosses val="autoZero"/>
        <c:crossBetween val="between"/>
      </c:valAx>
      <c:spPr>
        <a:solidFill>
          <a:schemeClr val="bg1"/>
        </a:solidFill>
      </c:spPr>
    </c:plotArea>
    <c:plotVisOnly val="1"/>
    <c:dispBlanksAs val="gap"/>
    <c:showDLblsOverMax val="0"/>
  </c:chart>
  <c:spPr>
    <a:ln w="9525" cap="flat" cmpd="sng" algn="ctr">
      <a:noFill/>
      <a:prstDash val="solid"/>
      <a:round/>
    </a:ln>
  </c:spPr>
  <c:txPr>
    <a:bodyPr/>
    <a:lstStyle/>
    <a:p>
      <a:pPr>
        <a:defRPr lang="en-US">
          <a:latin typeface="Century Gothic" panose="020B050202020202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737901794106"/>
          <c:y val="0.0384346931507933"/>
          <c:w val="0.675601158663469"/>
          <c:h val="0.87318165631307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'1_Compras'!$P$17</c:f>
              <c:strCache>
                <c:ptCount val="1"/>
                <c:pt idx="0">
                  <c:v>Pregão</c:v>
                </c:pt>
              </c:strCache>
            </c:strRef>
          </c:tx>
          <c:spPr>
            <a:solidFill>
              <a:srgbClr val="285000"/>
            </a:solidFill>
          </c:spPr>
          <c:invertIfNegative val="0"/>
          <c:dLbls>
            <c:dLbl>
              <c:idx val="0"/>
              <c:layout>
                <c:manualLayout>
                  <c:x val="-0.0106100795755968"/>
                  <c:y val="0.020100502512562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bg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'1_Compras'!$Q$16:$Y$16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'1_Compras'!$Q$17:$Y$17</c:f>
              <c:numCache>
                <c:formatCode>0.00%</c:formatCode>
                <c:ptCount val="9"/>
                <c:pt idx="0">
                  <c:v>0.254480286738351</c:v>
                </c:pt>
                <c:pt idx="1">
                  <c:v>0.339366515837104</c:v>
                </c:pt>
                <c:pt idx="2">
                  <c:v>0.385474860335196</c:v>
                </c:pt>
                <c:pt idx="3">
                  <c:v>0.422535211267606</c:v>
                </c:pt>
                <c:pt idx="4">
                  <c:v>0.421052631578947</c:v>
                </c:pt>
                <c:pt idx="5">
                  <c:v>0.363157894736842</c:v>
                </c:pt>
                <c:pt idx="6">
                  <c:v>0.398496240601504</c:v>
                </c:pt>
                <c:pt idx="7">
                  <c:v>0.485714285714286</c:v>
                </c:pt>
                <c:pt idx="8">
                  <c:v>0.480916030534351</c:v>
                </c:pt>
              </c:numCache>
            </c:numRef>
          </c:val>
        </c:ser>
        <c:ser>
          <c:idx val="1"/>
          <c:order val="1"/>
          <c:tx>
            <c:strRef>
              <c:f>'1_Compras'!$P$18</c:f>
              <c:strCache>
                <c:ptCount val="1"/>
                <c:pt idx="0">
                  <c:v>Concorrência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Lbls>
            <c:dLbl>
              <c:idx val="0"/>
              <c:layout>
                <c:manualLayout>
                  <c:x val="-0.0287042097577079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0322922359774216"/>
                  <c:y val="8.58812360009959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0376742753069918"/>
                  <c:y val="0.01873794067818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0.035880262197135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0.0304982228675647"/>
                  <c:y val="0.0093686014819940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0.0269101966478512"/>
                  <c:y val="0.01405345550864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delete val="1"/>
            </c:dLbl>
            <c:dLbl>
              <c:idx val="7"/>
              <c:layout>
                <c:manualLayout>
                  <c:x val="-0.0279831605272182"/>
                  <c:y val="-0.014514628535988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0363587395636951"/>
                  <c:y val="0.021930870083432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rgbClr val="FFFF99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'1_Compras'!$Q$16:$Y$16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'1_Compras'!$Q$18:$Y$18</c:f>
              <c:numCache>
                <c:formatCode>0.00%</c:formatCode>
                <c:ptCount val="9"/>
                <c:pt idx="0">
                  <c:v>0.017921146953405</c:v>
                </c:pt>
                <c:pt idx="1">
                  <c:v>0.0135746606334842</c:v>
                </c:pt>
                <c:pt idx="2">
                  <c:v>0.0223463687150838</c:v>
                </c:pt>
                <c:pt idx="3">
                  <c:v>0.028169014084507</c:v>
                </c:pt>
                <c:pt idx="4">
                  <c:v>0.0175438596491228</c:v>
                </c:pt>
                <c:pt idx="5">
                  <c:v>0.0105263157894737</c:v>
                </c:pt>
                <c:pt idx="6">
                  <c:v>0</c:v>
                </c:pt>
                <c:pt idx="7">
                  <c:v>0.0228571428571429</c:v>
                </c:pt>
                <c:pt idx="8">
                  <c:v>0.0152671755725191</c:v>
                </c:pt>
              </c:numCache>
            </c:numRef>
          </c:val>
        </c:ser>
        <c:ser>
          <c:idx val="2"/>
          <c:order val="2"/>
          <c:tx>
            <c:strRef>
              <c:f>'1_Compras'!$P$19</c:f>
              <c:strCache>
                <c:ptCount val="1"/>
                <c:pt idx="0">
                  <c:v>Concurso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-0.028106911017282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00699579013180448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0.023422425847735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.0160108572459447"/>
                  <c:y val="0.01044519908660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.00174894753295114"/>
                  <c:y val="0.014514628535988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0.0199296133765605"/>
                  <c:y val="-0.019148750758989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'1_Compras'!$Q$16:$Y$16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'1_Compras'!$Q$19:$Y$19</c:f>
              <c:numCache>
                <c:formatCode>0.00%</c:formatCode>
                <c:ptCount val="9"/>
                <c:pt idx="0">
                  <c:v>0</c:v>
                </c:pt>
                <c:pt idx="1">
                  <c:v>0.00452488687782805</c:v>
                </c:pt>
                <c:pt idx="2">
                  <c:v>0.0223463687150838</c:v>
                </c:pt>
                <c:pt idx="3">
                  <c:v>0.0328638497652582</c:v>
                </c:pt>
                <c:pt idx="4">
                  <c:v>0.043859649122807</c:v>
                </c:pt>
                <c:pt idx="5">
                  <c:v>0.0210526315789474</c:v>
                </c:pt>
                <c:pt idx="6">
                  <c:v>0.0451127819548872</c:v>
                </c:pt>
                <c:pt idx="7">
                  <c:v>0.0342857142857143</c:v>
                </c:pt>
                <c:pt idx="8">
                  <c:v>0.0381679389312977</c:v>
                </c:pt>
              </c:numCache>
            </c:numRef>
          </c:val>
        </c:ser>
        <c:ser>
          <c:idx val="3"/>
          <c:order val="3"/>
          <c:tx>
            <c:strRef>
              <c:f>'1_Compras'!$P$20</c:f>
              <c:strCache>
                <c:ptCount val="1"/>
                <c:pt idx="0">
                  <c:v>Tomada de Preços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dLbls>
            <c:dLbl>
              <c:idx val="0"/>
              <c:layout>
                <c:manualLayout>
                  <c:x val="0.0304982228675647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304982228675647"/>
                  <c:y val="8.58812360009959e-1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.032292181653678"/>
                  <c:y val="0.009676419023992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delete val="1"/>
            </c:dLbl>
            <c:dLbl>
              <c:idx val="4"/>
              <c:layout>
                <c:manualLayout>
                  <c:x val="0.0304982228675647"/>
                  <c:y val="0.0046844851695469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layout>
                <c:manualLayout>
                  <c:x val="0.0297321080601692"/>
                  <c:y val="-0.014514628535988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.0175958344555167"/>
                  <c:y val="0.0047675804529201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cap="none" spc="0" baseline="0">
                    <a:ln w="0"/>
                    <a:solidFill>
                      <a:schemeClr val="tx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'1_Compras'!$Q$16:$Y$16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'1_Compras'!$Q$20:$Y$20</c:f>
              <c:numCache>
                <c:formatCode>0.00%</c:formatCode>
                <c:ptCount val="9"/>
                <c:pt idx="0">
                  <c:v>0.017921146953405</c:v>
                </c:pt>
                <c:pt idx="1">
                  <c:v>0.00904977375565611</c:v>
                </c:pt>
                <c:pt idx="2">
                  <c:v>0.00558659217877095</c:v>
                </c:pt>
                <c:pt idx="3">
                  <c:v>0</c:v>
                </c:pt>
                <c:pt idx="4">
                  <c:v>0.0087719298245614</c:v>
                </c:pt>
                <c:pt idx="5">
                  <c:v>0</c:v>
                </c:pt>
                <c:pt idx="6">
                  <c:v>0</c:v>
                </c:pt>
                <c:pt idx="7">
                  <c:v>0.0114285714285714</c:v>
                </c:pt>
                <c:pt idx="8">
                  <c:v>0</c:v>
                </c:pt>
              </c:numCache>
            </c:numRef>
          </c:val>
        </c:ser>
        <c:ser>
          <c:idx val="4"/>
          <c:order val="4"/>
          <c:tx>
            <c:strRef>
              <c:f>'1_Compras'!$P$21</c:f>
              <c:strCache>
                <c:ptCount val="1"/>
                <c:pt idx="0">
                  <c:v>Inexigibilidade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'1_Compras'!$Q$16:$Y$16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'1_Compras'!$Q$21:$Y$21</c:f>
              <c:numCache>
                <c:formatCode>0.00%</c:formatCode>
                <c:ptCount val="9"/>
                <c:pt idx="0">
                  <c:v>0.304659498207885</c:v>
                </c:pt>
                <c:pt idx="1">
                  <c:v>0.312217194570136</c:v>
                </c:pt>
                <c:pt idx="2">
                  <c:v>0.418994413407821</c:v>
                </c:pt>
                <c:pt idx="3">
                  <c:v>0.413145539906103</c:v>
                </c:pt>
                <c:pt idx="4">
                  <c:v>0.421052631578947</c:v>
                </c:pt>
                <c:pt idx="5">
                  <c:v>0.473684210526316</c:v>
                </c:pt>
                <c:pt idx="6">
                  <c:v>0.345864661654135</c:v>
                </c:pt>
                <c:pt idx="7">
                  <c:v>0.285714285714286</c:v>
                </c:pt>
                <c:pt idx="8">
                  <c:v>0.32824427480916</c:v>
                </c:pt>
              </c:numCache>
            </c:numRef>
          </c:val>
        </c:ser>
        <c:ser>
          <c:idx val="6"/>
          <c:order val="5"/>
          <c:tx>
            <c:strRef>
              <c:f>'1_Compras'!$P$22</c:f>
              <c:strCache>
                <c:ptCount val="1"/>
                <c:pt idx="0">
                  <c:v>Dispensa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en-US" sz="9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numRef>
              <c:f>'1_Compras'!$Q$16:$Y$16</c:f>
              <c:numCache>
                <c:formatCode>General</c:formatCode>
                <c:ptCount val="9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</c:numCache>
            </c:numRef>
          </c:cat>
          <c:val>
            <c:numRef>
              <c:f>'1_Compras'!$Q$22:$Y$22</c:f>
              <c:numCache>
                <c:formatCode>0.00%</c:formatCode>
                <c:ptCount val="9"/>
                <c:pt idx="0">
                  <c:v>0.405017921146953</c:v>
                </c:pt>
                <c:pt idx="1">
                  <c:v>0.321266968325792</c:v>
                </c:pt>
                <c:pt idx="2">
                  <c:v>0.145251396648045</c:v>
                </c:pt>
                <c:pt idx="3">
                  <c:v>0.103286384976526</c:v>
                </c:pt>
                <c:pt idx="4">
                  <c:v>0.087719298245614</c:v>
                </c:pt>
                <c:pt idx="5">
                  <c:v>0.131578947368421</c:v>
                </c:pt>
                <c:pt idx="6">
                  <c:v>0.210526315789474</c:v>
                </c:pt>
                <c:pt idx="7">
                  <c:v>0.16</c:v>
                </c:pt>
                <c:pt idx="8">
                  <c:v>0.137404580152672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100"/>
        <c:axId val="83286272"/>
        <c:axId val="83308544"/>
      </c:barChart>
      <c:catAx>
        <c:axId val="83286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</a:p>
        </c:txPr>
        <c:crossAx val="83308544"/>
        <c:crosses val="autoZero"/>
        <c:auto val="1"/>
        <c:lblAlgn val="ctr"/>
        <c:lblOffset val="100"/>
        <c:noMultiLvlLbl val="0"/>
      </c:catAx>
      <c:valAx>
        <c:axId val="83308544"/>
        <c:scaling>
          <c:orientation val="minMax"/>
        </c:scaling>
        <c:delete val="0"/>
        <c:axPos val="b"/>
        <c:numFmt formatCode="0%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</a:p>
        </c:txPr>
        <c:crossAx val="8328627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2217464859329"/>
          <c:y val="0.25938115775729"/>
          <c:w val="0.187782535140668"/>
          <c:h val="0.471187433229138"/>
        </c:manualLayout>
      </c:layout>
      <c:overlay val="0"/>
      <c:txPr>
        <a:bodyPr rot="0" spcFirstLastPara="0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 sz="900">
          <a:latin typeface="Century Gothic" panose="020B0502020202020204" pitchFamily="34" charset="0"/>
          <a:ea typeface="Verdana" panose="020B0604030504040204" pitchFamily="34" charset="0"/>
          <a:cs typeface="Verdan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813714116458"/>
          <c:y val="0.0511428320063344"/>
          <c:w val="0.742220768642164"/>
          <c:h val="0.9251229490168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85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'1_Compras'!$D$17:$D$22</c:f>
              <c:strCache>
                <c:ptCount val="6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</c:strCache>
            </c:strRef>
          </c:cat>
          <c:val>
            <c:numRef>
              <c:f>'1_Compras'!$M$17:$M$22</c:f>
              <c:numCache>
                <c:formatCode>General</c:formatCode>
                <c:ptCount val="6"/>
                <c:pt idx="0">
                  <c:v>63</c:v>
                </c:pt>
                <c:pt idx="1">
                  <c:v>2</c:v>
                </c:pt>
                <c:pt idx="2">
                  <c:v>5</c:v>
                </c:pt>
                <c:pt idx="3">
                  <c:v>0</c:v>
                </c:pt>
                <c:pt idx="4">
                  <c:v>43</c:v>
                </c:pt>
                <c:pt idx="5">
                  <c:v>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83339136"/>
        <c:axId val="83337600"/>
      </c:barChart>
      <c:catAx>
        <c:axId val="83339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</a:p>
        </c:txPr>
        <c:crossAx val="83337600"/>
        <c:crosses val="autoZero"/>
        <c:auto val="1"/>
        <c:lblAlgn val="ctr"/>
        <c:lblOffset val="100"/>
        <c:noMultiLvlLbl val="0"/>
      </c:catAx>
      <c:valAx>
        <c:axId val="8333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</a:p>
        </c:txPr>
        <c:crossAx val="83339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 sz="800">
          <a:latin typeface="Century Gothic" panose="020B0502020202020204" pitchFamily="34" charset="0"/>
          <a:ea typeface="Verdana" panose="020B0604030504040204" pitchFamily="34" charset="0"/>
          <a:cs typeface="Verdan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88813714116458"/>
          <c:y val="0.0511428320063344"/>
          <c:w val="0.742220768642164"/>
          <c:h val="0.92512294901684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C000"/>
            </a:solidFill>
            <a:effectLst>
              <a:innerShdw blurRad="63500" dist="50800" dir="5400000">
                <a:prstClr val="black">
                  <a:alpha val="50000"/>
                </a:prstClr>
              </a:inn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1000" b="0" i="0" u="none" strike="noStrike" kern="1200" baseline="0">
                    <a:solidFill>
                      <a:schemeClr val="tx1"/>
                    </a:solidFill>
                    <a:latin typeface="Century Gothic" panose="020B050202020202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strRef>
              <c:f>'1_Compras'!$P$17:$P$22</c:f>
              <c:strCache>
                <c:ptCount val="6"/>
                <c:pt idx="0">
                  <c:v>Pregão</c:v>
                </c:pt>
                <c:pt idx="1">
                  <c:v>Concorrência</c:v>
                </c:pt>
                <c:pt idx="2">
                  <c:v>Concurso</c:v>
                </c:pt>
                <c:pt idx="3">
                  <c:v>Tomada de Preços</c:v>
                </c:pt>
                <c:pt idx="4">
                  <c:v>Inexigibilidade</c:v>
                </c:pt>
                <c:pt idx="5">
                  <c:v>Dispensa</c:v>
                </c:pt>
              </c:strCache>
            </c:strRef>
          </c:cat>
          <c:val>
            <c:numRef>
              <c:f>'1_Compras'!$Z$17:$Z$22</c:f>
              <c:numCache>
                <c:formatCode>0.00%</c:formatCode>
                <c:ptCount val="6"/>
                <c:pt idx="0">
                  <c:v>0.381039755351682</c:v>
                </c:pt>
                <c:pt idx="1">
                  <c:v>0.0171253822629969</c:v>
                </c:pt>
                <c:pt idx="2">
                  <c:v>0.0232415902140673</c:v>
                </c:pt>
                <c:pt idx="3">
                  <c:v>0.00672782874617737</c:v>
                </c:pt>
                <c:pt idx="4">
                  <c:v>0.363302752293578</c:v>
                </c:pt>
                <c:pt idx="5">
                  <c:v>0.208562691131498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83787136"/>
        <c:axId val="83785600"/>
      </c:barChart>
      <c:catAx>
        <c:axId val="83787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</a:p>
        </c:txPr>
        <c:crossAx val="83785600"/>
        <c:crosses val="autoZero"/>
        <c:auto val="1"/>
        <c:lblAlgn val="ctr"/>
        <c:lblOffset val="100"/>
        <c:noMultiLvlLbl val="0"/>
      </c:catAx>
      <c:valAx>
        <c:axId val="8378560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</a:p>
        </c:txPr>
        <c:crossAx val="8378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</c:spPr>
  <c:txPr>
    <a:bodyPr/>
    <a:lstStyle/>
    <a:p>
      <a:pPr>
        <a:defRPr lang="en-US" sz="80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Capa!A1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2.xml.rels><?xml version="1.0" encoding="UTF-8" standalone="yes"?>
<Relationships xmlns="http://schemas.openxmlformats.org/package/2006/relationships"><Relationship Id="rId4" Type="http://schemas.openxmlformats.org/officeDocument/2006/relationships/image" Target="../media/image3.png"/><Relationship Id="rId3" Type="http://schemas.openxmlformats.org/officeDocument/2006/relationships/hyperlink" Target="#capa!A1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4.xml.rels><?xml version="1.0" encoding="UTF-8" standalone="yes"?>
<Relationships xmlns="http://schemas.openxmlformats.org/package/2006/relationships"><Relationship Id="rId4" Type="http://schemas.openxmlformats.org/officeDocument/2006/relationships/image" Target="../media/image3.png"/><Relationship Id="rId3" Type="http://schemas.openxmlformats.org/officeDocument/2006/relationships/hyperlink" Target="#capa!A1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2.xml.rels><?xml version="1.0" encoding="UTF-8" standalone="yes"?>
<Relationships xmlns="http://schemas.openxmlformats.org/package/2006/relationships"><Relationship Id="rId9" Type="http://schemas.openxmlformats.org/officeDocument/2006/relationships/hyperlink" Target="#'3_Aluguel'!A1"/><Relationship Id="rId8" Type="http://schemas.openxmlformats.org/officeDocument/2006/relationships/hyperlink" Target="#'6_Licit.Preg&#245;es Inf.Det.'!A1"/><Relationship Id="rId7" Type="http://schemas.openxmlformats.org/officeDocument/2006/relationships/hyperlink" Target="#'1_Compras'!A1"/><Relationship Id="rId6" Type="http://schemas.openxmlformats.org/officeDocument/2006/relationships/hyperlink" Target="#'2_Contratos'!A1"/><Relationship Id="rId5" Type="http://schemas.openxmlformats.org/officeDocument/2006/relationships/hyperlink" Target="#'Licita&#231;&#245;es-Fornecedores'!A1"/><Relationship Id="rId4" Type="http://schemas.openxmlformats.org/officeDocument/2006/relationships/hyperlink" Target="#'9_Licita&#231;&#245;es_gr&#225;ficos'!A1"/><Relationship Id="rId3" Type="http://schemas.openxmlformats.org/officeDocument/2006/relationships/hyperlink" Target="#'2_Contratos_gr&#225;ficos'!A1"/><Relationship Id="rId2" Type="http://schemas.openxmlformats.org/officeDocument/2006/relationships/hyperlink" Target="#'Atualiza&#231;&#227;o do arquivo'!A1"/><Relationship Id="rId15" Type="http://schemas.openxmlformats.org/officeDocument/2006/relationships/hyperlink" Target="#'5_Lic._Ades&#227;o,Concurso,Leil&#227;o'!A1"/><Relationship Id="rId14" Type="http://schemas.openxmlformats.org/officeDocument/2006/relationships/hyperlink" Target="#'7_Licit.-Disp.,Inex.,Inap.'!A1"/><Relationship Id="rId13" Type="http://schemas.openxmlformats.org/officeDocument/2006/relationships/hyperlink" Target="#'Licita&#231;&#245;es - Preg&#245;es Inf.Gerais'!A1"/><Relationship Id="rId12" Type="http://schemas.openxmlformats.org/officeDocument/2006/relationships/hyperlink" Target="#'8_Licita&#231;&#245;es_Ades&#245;es SRP'!A1"/><Relationship Id="rId11" Type="http://schemas.openxmlformats.org/officeDocument/2006/relationships/hyperlink" Target="#'4_Licita&#231;&#245;es_Concorr&#234;ncias,TP'!A1"/><Relationship Id="rId10" Type="http://schemas.openxmlformats.org/officeDocument/2006/relationships/hyperlink" Target="#'3_Aluguel_gr&#225;ficos'!A1"/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21.xml.rels><?xml version="1.0" encoding="UTF-8" standalone="yes"?>
<Relationships xmlns="http://schemas.openxmlformats.org/package/2006/relationships"><Relationship Id="rId5" Type="http://schemas.openxmlformats.org/officeDocument/2006/relationships/image" Target="../media/image3.png"/><Relationship Id="rId4" Type="http://schemas.openxmlformats.org/officeDocument/2006/relationships/hyperlink" Target="#capa!A1"/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hyperlink" Target="#capa!A1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capa!A1"/></Relationships>
</file>

<file path=xl/drawings/_rels/drawing4.xml.rels><?xml version="1.0" encoding="UTF-8" standalone="yes"?>
<Relationships xmlns="http://schemas.openxmlformats.org/package/2006/relationships"><Relationship Id="rId9" Type="http://schemas.openxmlformats.org/officeDocument/2006/relationships/chart" Target="../charts/chart9.xml"/><Relationship Id="rId8" Type="http://schemas.openxmlformats.org/officeDocument/2006/relationships/chart" Target="../charts/chart8.xml"/><Relationship Id="rId7" Type="http://schemas.openxmlformats.org/officeDocument/2006/relationships/chart" Target="../charts/chart7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9" Type="http://schemas.openxmlformats.org/officeDocument/2006/relationships/image" Target="../media/image3.png"/><Relationship Id="rId18" Type="http://schemas.openxmlformats.org/officeDocument/2006/relationships/hyperlink" Target="#capa!A1"/><Relationship Id="rId17" Type="http://schemas.openxmlformats.org/officeDocument/2006/relationships/chart" Target="../charts/chart17.xml"/><Relationship Id="rId16" Type="http://schemas.openxmlformats.org/officeDocument/2006/relationships/chart" Target="../charts/chart16.xml"/><Relationship Id="rId15" Type="http://schemas.openxmlformats.org/officeDocument/2006/relationships/chart" Target="../charts/chart15.xml"/><Relationship Id="rId14" Type="http://schemas.openxmlformats.org/officeDocument/2006/relationships/chart" Target="../charts/chart14.xml"/><Relationship Id="rId13" Type="http://schemas.openxmlformats.org/officeDocument/2006/relationships/chart" Target="../charts/chart13.xml"/><Relationship Id="rId12" Type="http://schemas.openxmlformats.org/officeDocument/2006/relationships/chart" Target="../charts/chart12.xml"/><Relationship Id="rId11" Type="http://schemas.openxmlformats.org/officeDocument/2006/relationships/chart" Target="../charts/chart11.xml"/><Relationship Id="rId10" Type="http://schemas.openxmlformats.org/officeDocument/2006/relationships/chart" Target="../charts/chart10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9525</xdr:colOff>
      <xdr:row>1</xdr:row>
      <xdr:rowOff>10389</xdr:rowOff>
    </xdr:from>
    <xdr:to>
      <xdr:col>3</xdr:col>
      <xdr:colOff>1082307</xdr:colOff>
      <xdr:row>4</xdr:row>
      <xdr:rowOff>234951</xdr:rowOff>
    </xdr:to>
    <xdr:pic>
      <xdr:nvPicPr>
        <xdr:cNvPr id="2" name="Imagem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930" y="200660"/>
          <a:ext cx="2005330" cy="967740"/>
        </a:xfrm>
        <a:prstGeom prst="rect">
          <a:avLst/>
        </a:prstGeom>
      </xdr:spPr>
    </xdr:pic>
    <xdr:clientData/>
  </xdr:twoCellAnchor>
  <xdr:twoCellAnchor>
    <xdr:from>
      <xdr:col>3</xdr:col>
      <xdr:colOff>1133475</xdr:colOff>
      <xdr:row>0</xdr:row>
      <xdr:rowOff>152400</xdr:rowOff>
    </xdr:from>
    <xdr:to>
      <xdr:col>13</xdr:col>
      <xdr:colOff>704850</xdr:colOff>
      <xdr:row>4</xdr:row>
      <xdr:rowOff>152400</xdr:rowOff>
    </xdr:to>
    <xdr:grpSp>
      <xdr:nvGrpSpPr>
        <xdr:cNvPr id="3" name="Grupo 2"/>
        <xdr:cNvGrpSpPr/>
      </xdr:nvGrpSpPr>
      <xdr:grpSpPr>
        <a:xfrm>
          <a:off x="2258695" y="152400"/>
          <a:ext cx="10176510" cy="933450"/>
          <a:chOff x="1514475" y="152400"/>
          <a:chExt cx="9725025" cy="904875"/>
        </a:xfrm>
      </xdr:grpSpPr>
      <xdr:sp>
        <xdr:nvSpPr>
          <xdr:cNvPr id="4" name="Retângulo 3"/>
          <xdr:cNvSpPr/>
        </xdr:nvSpPr>
        <xdr:spPr>
          <a:xfrm>
            <a:off x="1514475" y="152400"/>
            <a:ext cx="6353175" cy="847725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cs typeface="Arial" panose="020B0604020202020204" pitchFamily="7" charset="0"/>
              </a:rPr>
              <a:t> Federal da Grande Dourados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Arial" panose="020B0604020202020204" pitchFamily="7" charset="0"/>
                <a:cs typeface="Arial" panose="020B0604020202020204" pitchFamily="7" charset="0"/>
              </a:rPr>
              <a:t>Coordenadoria de Planejamento Institucional e Avaliação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l"/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l"/>
            <a:r>
              <a:rPr lang="pt-BR" sz="1600" b="1" cap="none" spc="0">
                <a:ln>
                  <a:noFill/>
                </a:ln>
                <a:solidFill>
                  <a:srgbClr val="FFCC00"/>
                </a:solidFill>
                <a:effectLst/>
                <a:latin typeface="Arial" panose="020B0604020202020204" pitchFamily="7" charset="0"/>
                <a:cs typeface="Arial" panose="020B0604020202020204" pitchFamily="7" charset="0"/>
              </a:rPr>
              <a:t>Relatório de Indicadores  - Mobilidade</a:t>
            </a:r>
            <a:r>
              <a:rPr lang="pt-BR" sz="1600" b="1" cap="none" spc="0" baseline="0">
                <a:ln>
                  <a:noFill/>
                </a:ln>
                <a:solidFill>
                  <a:srgbClr val="FFCC00"/>
                </a:solidFill>
                <a:effectLst/>
                <a:latin typeface="Arial" panose="020B0604020202020204" pitchFamily="7" charset="0"/>
                <a:cs typeface="Arial" panose="020B0604020202020204" pitchFamily="7" charset="0"/>
              </a:rPr>
              <a:t> Internacional - ESAI - 2010/2013</a:t>
            </a:r>
            <a:endParaRPr lang="pt-BR" sz="1600" b="1" cap="none" spc="0">
              <a:ln>
                <a:noFill/>
              </a:ln>
              <a:solidFill>
                <a:srgbClr val="FFCC00"/>
              </a:solidFill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  <a:p>
            <a:pPr algn="l"/>
            <a:endParaRPr lang="pt-BR" sz="1200" b="1" cap="none" spc="0">
              <a:ln>
                <a:noFill/>
              </a:ln>
              <a:solidFill>
                <a:srgbClr val="FFCC00"/>
              </a:solidFill>
              <a:effectLst/>
              <a:latin typeface="Arial" panose="020B0604020202020204" pitchFamily="7" charset="0"/>
              <a:cs typeface="Arial" panose="020B0604020202020204" pitchFamily="7" charset="0"/>
            </a:endParaRPr>
          </a:p>
        </xdr:txBody>
      </xdr:sp>
      <xdr:grpSp>
        <xdr:nvGrpSpPr>
          <xdr:cNvPr id="5" name="Grupo 4">
            <a:hlinkClick xmlns:r="http://schemas.openxmlformats.org/officeDocument/2006/relationships" r:id="rId2"/>
          </xdr:cNvPr>
          <xdr:cNvGrpSpPr/>
        </xdr:nvGrpSpPr>
        <xdr:grpSpPr>
          <a:xfrm>
            <a:off x="10668000" y="513116"/>
            <a:ext cx="571500" cy="544159"/>
            <a:chOff x="9972675" y="532166"/>
            <a:chExt cx="571500" cy="544159"/>
          </a:xfrm>
        </xdr:grpSpPr>
        <xdr:pic>
          <xdr:nvPicPr>
            <xdr:cNvPr id="6" name="Imagem 5"/>
            <xdr:cNvPicPr>
              <a:picLocks noChangeAspect="1"/>
            </xdr:cNvPicPr>
          </xdr:nvPicPr>
          <xdr:blipFill>
            <a:blip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9972676" y="532166"/>
              <a:ext cx="466724" cy="412044"/>
            </a:xfrm>
            <a:prstGeom prst="rect">
              <a:avLst/>
            </a:prstGeom>
          </xdr:spPr>
        </xdr:pic>
        <xdr:sp>
          <xdr:nvSpPr>
            <xdr:cNvPr id="7" name="Retângulo 6"/>
            <xdr:cNvSpPr/>
          </xdr:nvSpPr>
          <xdr:spPr>
            <a:xfrm>
              <a:off x="9972675" y="904877"/>
              <a:ext cx="571500" cy="171448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pt-BR" sz="800" b="1" i="0">
                  <a:solidFill>
                    <a:schemeClr val="bg1"/>
                  </a:solidFill>
                  <a:latin typeface="Comic Sans MS" panose="030F0702030302020204" pitchFamily="66" charset="0"/>
                  <a:cs typeface="Arial" panose="020B0604020202020204" pitchFamily="7" charset="0"/>
                </a:rPr>
                <a:t>Início</a:t>
              </a:r>
              <a:endParaRPr lang="pt-BR" sz="800" b="1" i="0">
                <a:solidFill>
                  <a:schemeClr val="bg1"/>
                </a:solidFill>
                <a:latin typeface="Comic Sans MS" panose="030F0702030302020204" pitchFamily="66" charset="0"/>
                <a:cs typeface="Arial" panose="020B0604020202020204" pitchFamily="7" charset="0"/>
              </a:endParaRPr>
            </a:p>
          </xdr:txBody>
        </xdr:sp>
      </xdr:grpSp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" name="Retângulo 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" name="Retângulo 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" name="Retângulo 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" name="Retângulo 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" name="Retângulo 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" name="Retângulo 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" name="Retângulo 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" name="Retângulo 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" name="Retângulo 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" name="Retângulo 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" name="Retângulo 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3" name="Retângulo 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4" name="Retângulo 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5" name="Retângulo 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6" name="Retângulo 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7" name="Retângulo 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8" name="Retângulo 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9" name="Retângulo 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0" name="Retângulo 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1" name="Retângulo 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2" name="Retângulo 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3" name="Retângulo 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4" name="Retângulo 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5" name="Retângulo 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6" name="Retângulo 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7" name="Retângulo 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8" name="Retângulo 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9" name="Retângulo 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0" name="Retângulo 2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1" name="Retângulo 3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2" name="Retângulo 3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3" name="Retângulo 3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4" name="Retângulo 3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5" name="Retângulo 3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6" name="Retângulo 3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7" name="Retângulo 3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8" name="Retângulo 3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9" name="Retângulo 3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0" name="Retângulo 3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1" name="Retângulo 4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2" name="Retângulo 4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3" name="Retângulo 4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4" name="Retângulo 4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5" name="Retângulo 4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6" name="Retângulo 4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7" name="Retângulo 4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8" name="Retângulo 4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9" name="Retângulo 4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0" name="Retângulo 4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1" name="Retângulo 5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2" name="Retângulo 5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3" name="Retângulo 5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4" name="Retângulo 5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5" name="Retângulo 5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6" name="Retângulo 5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7" name="Retângulo 5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8" name="Retângulo 5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9" name="Retângulo 5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0" name="Retângulo 5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1" name="Retângulo 6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2" name="Retângulo 6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3" name="Retângulo 6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4" name="Retângulo 6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5" name="Retângulo 6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6" name="Retângulo 6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7" name="Retângulo 6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8" name="Retângulo 6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9" name="Retângulo 6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0" name="Retângulo 6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1" name="Retângulo 7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2" name="Retângulo 7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3" name="Retângulo 7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4" name="Retângulo 7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5" name="Retângulo 7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6" name="Retângulo 7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7" name="Retângulo 7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8" name="Retângulo 7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9" name="Retângulo 7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0" name="Retângulo 7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1" name="Retângulo 8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2" name="Retângulo 8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3" name="Retângulo 8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4" name="Retângulo 8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5" name="Retângulo 8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6" name="Retângulo 8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7" name="Retângulo 8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8" name="Retângulo 8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9" name="Retângulo 8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0" name="Retângulo 8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1" name="Retângulo 9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2" name="Retângulo 9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3" name="Retângulo 9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4" name="Retângulo 9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5" name="Retângulo 9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6" name="Retângulo 9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7" name="Retângulo 9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8" name="Retângulo 9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9" name="Retângulo 9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0" name="Retângulo 9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1" name="Retângulo 10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2" name="Retângulo 10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3" name="Retângulo 10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4" name="Retângulo 10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5" name="Retângulo 10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6" name="Retângulo 10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7" name="Retângulo 10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8" name="Retângulo 10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9" name="Retângulo 10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0" name="Retângulo 10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1" name="Retângulo 1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2" name="Retângulo 1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3" name="Retângulo 1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4" name="Retângulo 1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5" name="Retângulo 1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6" name="Retângulo 1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7" name="Retângulo 1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8" name="Retângulo 1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9" name="Retângulo 1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0" name="Retângulo 1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1" name="Retângulo 1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2" name="Retângulo 1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3" name="Retângulo 1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4" name="Retângulo 1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5" name="Retângulo 1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6" name="Retângulo 1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7" name="Retângulo 1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8" name="Retângulo 1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9" name="Retângulo 1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14</xdr:col>
      <xdr:colOff>1094760</xdr:colOff>
      <xdr:row>3</xdr:row>
      <xdr:rowOff>1490</xdr:rowOff>
    </xdr:from>
    <xdr:to>
      <xdr:col>16</xdr:col>
      <xdr:colOff>311832</xdr:colOff>
      <xdr:row>5</xdr:row>
      <xdr:rowOff>11201</xdr:rowOff>
    </xdr:to>
    <xdr:sp>
      <xdr:nvSpPr>
        <xdr:cNvPr id="6" name="Fluxograma: Dados armazenados 7">
          <a:hlinkClick xmlns:r="http://schemas.openxmlformats.org/officeDocument/2006/relationships" r:id="rId1"/>
        </xdr:cNvPr>
        <xdr:cNvSpPr/>
      </xdr:nvSpPr>
      <xdr:spPr>
        <a:xfrm>
          <a:off x="16106140" y="572770"/>
          <a:ext cx="1750695" cy="3905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</xdr:col>
      <xdr:colOff>100854</xdr:colOff>
      <xdr:row>0</xdr:row>
      <xdr:rowOff>123266</xdr:rowOff>
    </xdr:from>
    <xdr:to>
      <xdr:col>9</xdr:col>
      <xdr:colOff>999406</xdr:colOff>
      <xdr:row>10</xdr:row>
      <xdr:rowOff>22412</xdr:rowOff>
    </xdr:to>
    <xdr:grpSp>
      <xdr:nvGrpSpPr>
        <xdr:cNvPr id="7" name="Grupo 16"/>
        <xdr:cNvGrpSpPr/>
      </xdr:nvGrpSpPr>
      <xdr:grpSpPr>
        <a:xfrm>
          <a:off x="100330" y="123190"/>
          <a:ext cx="10207625" cy="1804035"/>
          <a:chOff x="67236" y="123266"/>
          <a:chExt cx="10141323" cy="1804146"/>
        </a:xfrm>
      </xdr:grpSpPr>
      <xdr:sp>
        <xdr:nvSpPr>
          <xdr:cNvPr id="8" name="Retângulo 7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9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UFGD em Números</a:t>
            </a:r>
            <a:endParaRPr lang="pt-BR" sz="1400" b="1" baseline="0">
              <a:solidFill>
                <a:srgbClr val="FFC000"/>
              </a:solidFill>
              <a:latin typeface="Century Gothic" panose="020B0502020202020204" pitchFamily="34" charset="0"/>
            </a:endParaRPr>
          </a:p>
          <a:p>
            <a:pPr algn="l"/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Contratos por quantidade e valor - PRAD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>
        <xdr:nvSpPr>
          <xdr:cNvPr id="10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Refência: 2019</a:t>
            </a:r>
            <a:endPara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29/05/2020</a:t>
            </a:r>
            <a:endParaRPr lang="pt-BR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11" name="Imagem 10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88900</xdr:colOff>
      <xdr:row>17</xdr:row>
      <xdr:rowOff>127000</xdr:rowOff>
    </xdr:from>
    <xdr:to>
      <xdr:col>10</xdr:col>
      <xdr:colOff>75565</xdr:colOff>
      <xdr:row>30</xdr:row>
      <xdr:rowOff>279400</xdr:rowOff>
    </xdr:to>
    <xdr:graphicFrame>
      <xdr:nvGraphicFramePr>
        <xdr:cNvPr id="4" name="Gráfico 3"/>
        <xdr:cNvGraphicFramePr/>
      </xdr:nvGraphicFramePr>
      <xdr:xfrm>
        <a:off x="448310" y="3782695"/>
        <a:ext cx="5599430" cy="2628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140335</xdr:colOff>
      <xdr:row>17</xdr:row>
      <xdr:rowOff>111760</xdr:rowOff>
    </xdr:from>
    <xdr:to>
      <xdr:col>20</xdr:col>
      <xdr:colOff>403225</xdr:colOff>
      <xdr:row>30</xdr:row>
      <xdr:rowOff>314325</xdr:rowOff>
    </xdr:to>
    <xdr:graphicFrame>
      <xdr:nvGraphicFramePr>
        <xdr:cNvPr id="17" name="Gráfico 16"/>
        <xdr:cNvGraphicFramePr/>
      </xdr:nvGraphicFramePr>
      <xdr:xfrm>
        <a:off x="6408420" y="3767455"/>
        <a:ext cx="5741670" cy="26790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22</xdr:col>
      <xdr:colOff>0</xdr:colOff>
      <xdr:row>2</xdr:row>
      <xdr:rowOff>179290</xdr:rowOff>
    </xdr:from>
    <xdr:to>
      <xdr:col>24</xdr:col>
      <xdr:colOff>234564</xdr:colOff>
      <xdr:row>5</xdr:row>
      <xdr:rowOff>11201</xdr:rowOff>
    </xdr:to>
    <xdr:sp>
      <xdr:nvSpPr>
        <xdr:cNvPr id="21" name="Fluxograma: Dados armazenados 7">
          <a:hlinkClick xmlns:r="http://schemas.openxmlformats.org/officeDocument/2006/relationships" r:id="rId3"/>
        </xdr:cNvPr>
        <xdr:cNvSpPr/>
      </xdr:nvSpPr>
      <xdr:spPr>
        <a:xfrm>
          <a:off x="12563475" y="560070"/>
          <a:ext cx="174498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</xdr:col>
      <xdr:colOff>89648</xdr:colOff>
      <xdr:row>0</xdr:row>
      <xdr:rowOff>123266</xdr:rowOff>
    </xdr:from>
    <xdr:to>
      <xdr:col>17</xdr:col>
      <xdr:colOff>424544</xdr:colOff>
      <xdr:row>10</xdr:row>
      <xdr:rowOff>22412</xdr:rowOff>
    </xdr:to>
    <xdr:grpSp>
      <xdr:nvGrpSpPr>
        <xdr:cNvPr id="22" name="Grupo 16"/>
        <xdr:cNvGrpSpPr/>
      </xdr:nvGrpSpPr>
      <xdr:grpSpPr>
        <a:xfrm>
          <a:off x="153035" y="123190"/>
          <a:ext cx="10196830" cy="1804035"/>
          <a:chOff x="67236" y="123266"/>
          <a:chExt cx="10141323" cy="1804146"/>
        </a:xfrm>
      </xdr:grpSpPr>
      <xdr:sp>
        <xdr:nvSpPr>
          <xdr:cNvPr id="23" name="Retângulo 22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24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UFGD em Números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Contratos - Gráficos - PRAD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>
        <xdr:nvSpPr>
          <xdr:cNvPr id="25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2019</a:t>
            </a:r>
            <a:endPara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29/05/2020</a:t>
            </a:r>
            <a:endParaRPr lang="pt-BR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26" name="Imagem 25"/>
          <xdr:cNvPicPr>
            <a:picLocks noChangeAspect="1"/>
          </xdr:cNvPicPr>
        </xdr:nvPicPr>
        <xdr:blipFill>
          <a:blip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56698" y="168089"/>
            <a:ext cx="1418588" cy="640036"/>
          </a:xfrm>
          <a:prstGeom prst="rect">
            <a:avLst/>
          </a:prstGeom>
        </xdr:spPr>
      </xdr:pic>
    </xdr:grpSp>
    <xdr:clientData/>
  </xdr:twoCellAnchor>
</xdr:wsDr>
</file>

<file path=xl/drawings/drawing1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0</xdr:colOff>
      <xdr:row>2</xdr:row>
      <xdr:rowOff>179290</xdr:rowOff>
    </xdr:from>
    <xdr:to>
      <xdr:col>10</xdr:col>
      <xdr:colOff>483335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0332085" y="560070"/>
          <a:ext cx="1750060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</xdr:col>
      <xdr:colOff>89647</xdr:colOff>
      <xdr:row>0</xdr:row>
      <xdr:rowOff>123266</xdr:rowOff>
    </xdr:from>
    <xdr:to>
      <xdr:col>9</xdr:col>
      <xdr:colOff>473635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89535" y="123190"/>
          <a:ext cx="10715625" cy="1804035"/>
          <a:chOff x="67235" y="123266"/>
          <a:chExt cx="10676340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5" y="941293"/>
            <a:ext cx="6952641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UFGD em Números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Contratos de Aluguel - PRAD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6414216" y="948019"/>
            <a:ext cx="4329359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2019</a:t>
            </a:r>
            <a:endPara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29/05/2020</a:t>
            </a:r>
            <a:endParaRPr lang="pt-BR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12700</xdr:colOff>
      <xdr:row>72</xdr:row>
      <xdr:rowOff>114300</xdr:rowOff>
    </xdr:from>
    <xdr:to>
      <xdr:col>0</xdr:col>
      <xdr:colOff>1028699</xdr:colOff>
      <xdr:row>86</xdr:row>
      <xdr:rowOff>88900</xdr:rowOff>
    </xdr:to>
    <xdr:graphicFrame>
      <xdr:nvGraphicFramePr>
        <xdr:cNvPr id="9" name="Gráfico 8"/>
        <xdr:cNvGraphicFramePr/>
      </xdr:nvGraphicFramePr>
      <xdr:xfrm>
        <a:off x="0" y="14233525"/>
        <a:ext cx="0" cy="2641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25</xdr:col>
      <xdr:colOff>383558</xdr:colOff>
      <xdr:row>3</xdr:row>
      <xdr:rowOff>5119</xdr:rowOff>
    </xdr:from>
    <xdr:to>
      <xdr:col>28</xdr:col>
      <xdr:colOff>18</xdr:colOff>
      <xdr:row>5</xdr:row>
      <xdr:rowOff>59729</xdr:rowOff>
    </xdr:to>
    <xdr:sp>
      <xdr:nvSpPr>
        <xdr:cNvPr id="16" name="Fluxograma: Dados armazenados 7">
          <a:hlinkClick xmlns:r="http://schemas.openxmlformats.org/officeDocument/2006/relationships" r:id="rId3"/>
        </xdr:cNvPr>
        <xdr:cNvSpPr/>
      </xdr:nvSpPr>
      <xdr:spPr>
        <a:xfrm>
          <a:off x="21262340" y="519430"/>
          <a:ext cx="1741805" cy="39751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  <a:endParaRPr lang="pt-BR" altLang="en-US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</xdr:col>
      <xdr:colOff>100854</xdr:colOff>
      <xdr:row>0</xdr:row>
      <xdr:rowOff>123266</xdr:rowOff>
    </xdr:from>
    <xdr:to>
      <xdr:col>13</xdr:col>
      <xdr:colOff>1990614</xdr:colOff>
      <xdr:row>11</xdr:row>
      <xdr:rowOff>41351</xdr:rowOff>
    </xdr:to>
    <xdr:grpSp>
      <xdr:nvGrpSpPr>
        <xdr:cNvPr id="17" name="Grupo 16"/>
        <xdr:cNvGrpSpPr/>
      </xdr:nvGrpSpPr>
      <xdr:grpSpPr>
        <a:xfrm>
          <a:off x="100330" y="123190"/>
          <a:ext cx="10205720" cy="1804035"/>
          <a:chOff x="67236" y="123266"/>
          <a:chExt cx="10141323" cy="1804146"/>
        </a:xfrm>
      </xdr:grpSpPr>
      <xdr:sp>
        <xdr:nvSpPr>
          <xdr:cNvPr id="18" name="Retângulo 17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altLang="en-US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19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UFGD em Números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Contratos de Aluguel - Gráficos - PRAD</a:t>
            </a:r>
            <a:endParaRPr lang="pt-BR" altLang="en-US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>
        <xdr:nvSpPr>
          <xdr:cNvPr id="20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2019</a:t>
            </a:r>
            <a:endPara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29/05/2020</a:t>
            </a:r>
            <a:endParaRPr lang="pt-BR" altLang="en-US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21" name="Imagem 20"/>
          <xdr:cNvPicPr>
            <a:picLocks noChangeAspect="1"/>
          </xdr:cNvPicPr>
        </xdr:nvPicPr>
        <xdr:blipFill>
          <a:blip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267335</xdr:colOff>
      <xdr:row>16</xdr:row>
      <xdr:rowOff>79375</xdr:rowOff>
    </xdr:from>
    <xdr:to>
      <xdr:col>12</xdr:col>
      <xdr:colOff>27940</xdr:colOff>
      <xdr:row>40</xdr:row>
      <xdr:rowOff>97155</xdr:rowOff>
    </xdr:to>
    <xdr:graphicFrame>
      <xdr:nvGraphicFramePr>
        <xdr:cNvPr id="2" name="Gráfico 1"/>
        <xdr:cNvGraphicFramePr/>
      </xdr:nvGraphicFramePr>
      <xdr:xfrm>
        <a:off x="267335" y="3359150"/>
        <a:ext cx="7143115" cy="47612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" name="Retângulo 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" name="Retângulo 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" name="Retângulo 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" name="Retângulo 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" name="Retângulo 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" name="Retângulo 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" name="Retângulo 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" name="Retângulo 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" name="Retângulo 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" name="Retângulo 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" name="Retângulo 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3" name="Retângulo 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4" name="Retângulo 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5" name="Retângulo 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6" name="Retângulo 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7" name="Retângulo 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8" name="Retângulo 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9" name="Retângulo 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0" name="Retângulo 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1" name="Retângulo 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2" name="Retângulo 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3" name="Retângulo 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4" name="Retângulo 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5" name="Retângulo 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6" name="Retângulo 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7" name="Retângulo 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8" name="Retângulo 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9" name="Retângulo 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0" name="Retângulo 2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1" name="Retângulo 3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2" name="Retângulo 3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3" name="Retângulo 3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4" name="Retângulo 3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5" name="Retângulo 3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6" name="Retângulo 3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7" name="Retângulo 3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8" name="Retângulo 3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9" name="Retângulo 3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0" name="Retângulo 3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1" name="Retângulo 4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2" name="Retângulo 4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3" name="Retângulo 4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4" name="Retângulo 4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5" name="Retângulo 4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6" name="Retângulo 4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7" name="Retângulo 4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8" name="Retângulo 4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9" name="Retângulo 4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0" name="Retângulo 4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1" name="Retângulo 5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2" name="Retângulo 5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3" name="Retângulo 5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4" name="Retângulo 5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5" name="Retângulo 5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6" name="Retângulo 5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7" name="Retângulo 5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8" name="Retângulo 5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9" name="Retângulo 5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0" name="Retângulo 5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1" name="Retângulo 6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2" name="Retângulo 6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3" name="Retângulo 6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4" name="Retângulo 6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5" name="Retângulo 6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6" name="Retângulo 6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7" name="Retângulo 6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8" name="Retângulo 6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9" name="Retângulo 6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0" name="Retângulo 6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1" name="Retângulo 7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2" name="Retângulo 7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3" name="Retângulo 7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4" name="Retângulo 7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5" name="Retângulo 7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6" name="Retângulo 7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7" name="Retângulo 7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8" name="Retângulo 7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9" name="Retângulo 7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0" name="Retângulo 7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1" name="Retângulo 8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2" name="Retângulo 8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3" name="Retângulo 8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4" name="Retângulo 8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5" name="Retângulo 8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6" name="Retângulo 8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7" name="Retângulo 8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8" name="Retângulo 8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9" name="Retângulo 8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0" name="Retângulo 8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1" name="Retângulo 9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2" name="Retângulo 9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3" name="Retângulo 9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4" name="Retângulo 9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5" name="Retângulo 9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6" name="Retângulo 9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7" name="Retângulo 9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8" name="Retângulo 9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9" name="Retângulo 9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0" name="Retângulo 9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1" name="Retângulo 10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2" name="Retângulo 10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3" name="Retângulo 10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4" name="Retângulo 10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5" name="Retângulo 10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6" name="Retângulo 10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7" name="Retângulo 10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8" name="Retângulo 10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9" name="Retângulo 10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0" name="Retângulo 10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1" name="Retângulo 1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2" name="Retângulo 1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3" name="Retângulo 1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4" name="Retângulo 1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5" name="Retângulo 1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6" name="Retângulo 1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7" name="Retângulo 1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8" name="Retângulo 1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9" name="Retângulo 1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0" name="Retângulo 1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1" name="Retângulo 1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2" name="Retângulo 1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3" name="Retângulo 1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4" name="Retângulo 1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5" name="Retângulo 1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6" name="Retângulo 1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7" name="Retângulo 1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8" name="Retângulo 1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9" name="Retângulo 1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1096815</xdr:colOff>
      <xdr:row>3</xdr:row>
      <xdr:rowOff>37201</xdr:rowOff>
    </xdr:from>
    <xdr:to>
      <xdr:col>11</xdr:col>
      <xdr:colOff>313886</xdr:colOff>
      <xdr:row>5</xdr:row>
      <xdr:rowOff>7168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1900535" y="665480"/>
          <a:ext cx="1750695" cy="38925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662742</xdr:colOff>
      <xdr:row>9</xdr:row>
      <xdr:rowOff>166299</xdr:rowOff>
    </xdr:to>
    <xdr:grpSp>
      <xdr:nvGrpSpPr>
        <xdr:cNvPr id="3" name="Grupo 16"/>
        <xdr:cNvGrpSpPr/>
      </xdr:nvGrpSpPr>
      <xdr:grpSpPr>
        <a:xfrm>
          <a:off x="0" y="0"/>
          <a:ext cx="10199370" cy="2051685"/>
          <a:chOff x="67236" y="123266"/>
          <a:chExt cx="10141323" cy="1935362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1072509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UFGD em Números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Licitações - Concorrência e Tomada de Preços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1062322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2019</a:t>
            </a:r>
            <a:endPara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29/05/2020</a:t>
            </a:r>
            <a:endParaRPr lang="pt-BR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7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1087290</xdr:colOff>
      <xdr:row>3</xdr:row>
      <xdr:rowOff>37201</xdr:rowOff>
    </xdr:from>
    <xdr:to>
      <xdr:col>11</xdr:col>
      <xdr:colOff>304361</xdr:colOff>
      <xdr:row>5</xdr:row>
      <xdr:rowOff>22408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1767820" y="665480"/>
          <a:ext cx="1750695" cy="40449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791946</xdr:colOff>
      <xdr:row>10</xdr:row>
      <xdr:rowOff>67239</xdr:rowOff>
    </xdr:to>
    <xdr:grpSp>
      <xdr:nvGrpSpPr>
        <xdr:cNvPr id="8" name="Grupo 16"/>
        <xdr:cNvGrpSpPr/>
      </xdr:nvGrpSpPr>
      <xdr:grpSpPr>
        <a:xfrm>
          <a:off x="0" y="0"/>
          <a:ext cx="10213340" cy="2124075"/>
          <a:chOff x="67236" y="123266"/>
          <a:chExt cx="10141323" cy="1935362"/>
        </a:xfrm>
      </xdr:grpSpPr>
      <xdr:sp>
        <xdr:nvSpPr>
          <xdr:cNvPr id="9" name="Retângulo 8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10" name="Fluxograma: Dados armazenados 13"/>
          <xdr:cNvSpPr/>
        </xdr:nvSpPr>
        <xdr:spPr>
          <a:xfrm>
            <a:off x="67236" y="1072509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UFGD em Números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Licitações - Adesões a Atas, Concursos e Leilões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>
        <xdr:nvSpPr>
          <xdr:cNvPr id="11" name="Fluxograma: Dados armazenados 14"/>
          <xdr:cNvSpPr/>
        </xdr:nvSpPr>
        <xdr:spPr>
          <a:xfrm>
            <a:off x="5423648" y="1052950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2019</a:t>
            </a:r>
            <a:endPara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29/05/2020</a:t>
            </a:r>
            <a:endParaRPr lang="pt-BR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12" name="Imagem 11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8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1096255</xdr:colOff>
      <xdr:row>3</xdr:row>
      <xdr:rowOff>44821</xdr:rowOff>
    </xdr:from>
    <xdr:to>
      <xdr:col>13</xdr:col>
      <xdr:colOff>313326</xdr:colOff>
      <xdr:row>5</xdr:row>
      <xdr:rowOff>22410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6258540" y="673100"/>
          <a:ext cx="1750695" cy="39687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</xdr:col>
      <xdr:colOff>89535</xdr:colOff>
      <xdr:row>0</xdr:row>
      <xdr:rowOff>149860</xdr:rowOff>
    </xdr:from>
    <xdr:to>
      <xdr:col>7</xdr:col>
      <xdr:colOff>833755</xdr:colOff>
      <xdr:row>10</xdr:row>
      <xdr:rowOff>15875</xdr:rowOff>
    </xdr:to>
    <xdr:grpSp>
      <xdr:nvGrpSpPr>
        <xdr:cNvPr id="3" name="Grupo 16"/>
        <xdr:cNvGrpSpPr/>
      </xdr:nvGrpSpPr>
      <xdr:grpSpPr>
        <a:xfrm>
          <a:off x="89535" y="149860"/>
          <a:ext cx="10208895" cy="1866265"/>
          <a:chOff x="67236" y="123266"/>
          <a:chExt cx="10141323" cy="1877489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1014636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Licitações - Pregões - Inf. Detalhadas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1008129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2019</a:t>
            </a:r>
            <a:endPara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29/05/2020</a:t>
            </a:r>
            <a:endParaRPr lang="pt-BR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19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9</xdr:col>
      <xdr:colOff>1096255</xdr:colOff>
      <xdr:row>3</xdr:row>
      <xdr:rowOff>37201</xdr:rowOff>
    </xdr:from>
    <xdr:to>
      <xdr:col>11</xdr:col>
      <xdr:colOff>313326</xdr:colOff>
      <xdr:row>5</xdr:row>
      <xdr:rowOff>22408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2185015" y="665480"/>
          <a:ext cx="1750695" cy="40449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383641</xdr:colOff>
      <xdr:row>10</xdr:row>
      <xdr:rowOff>67239</xdr:rowOff>
    </xdr:to>
    <xdr:grpSp>
      <xdr:nvGrpSpPr>
        <xdr:cNvPr id="8" name="Grupo 16"/>
        <xdr:cNvGrpSpPr/>
      </xdr:nvGrpSpPr>
      <xdr:grpSpPr>
        <a:xfrm>
          <a:off x="0" y="0"/>
          <a:ext cx="10213340" cy="2124075"/>
          <a:chOff x="67236" y="123266"/>
          <a:chExt cx="10141323" cy="1935362"/>
        </a:xfrm>
      </xdr:grpSpPr>
      <xdr:sp>
        <xdr:nvSpPr>
          <xdr:cNvPr id="9" name="Retângulo 8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10" name="Fluxograma: Dados armazenados 13"/>
          <xdr:cNvSpPr/>
        </xdr:nvSpPr>
        <xdr:spPr>
          <a:xfrm>
            <a:off x="67236" y="1072509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Licitações - Dispensa, Inexigibilidade e Inaplicabilidade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>
        <xdr:nvSpPr>
          <xdr:cNvPr id="11" name="Fluxograma: Dados armazenados 14"/>
          <xdr:cNvSpPr/>
        </xdr:nvSpPr>
        <xdr:spPr>
          <a:xfrm>
            <a:off x="5423648" y="1043578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2019</a:t>
            </a:r>
            <a:endPara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29/05/2020</a:t>
            </a:r>
            <a:endParaRPr lang="pt-BR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12" name="Imagem 11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112059</xdr:colOff>
      <xdr:row>0</xdr:row>
      <xdr:rowOff>100854</xdr:rowOff>
    </xdr:from>
    <xdr:to>
      <xdr:col>16</xdr:col>
      <xdr:colOff>571500</xdr:colOff>
      <xdr:row>10</xdr:row>
      <xdr:rowOff>0</xdr:rowOff>
    </xdr:to>
    <xdr:grpSp>
      <xdr:nvGrpSpPr>
        <xdr:cNvPr id="2" name="Grupo 39"/>
        <xdr:cNvGrpSpPr/>
      </xdr:nvGrpSpPr>
      <xdr:grpSpPr>
        <a:xfrm>
          <a:off x="111760" y="100330"/>
          <a:ext cx="10172700" cy="1804670"/>
          <a:chOff x="112059" y="100854"/>
          <a:chExt cx="10141323" cy="1804146"/>
        </a:xfrm>
      </xdr:grpSpPr>
      <xdr:sp>
        <xdr:nvSpPr>
          <xdr:cNvPr id="3" name="Retângulo 2"/>
          <xdr:cNvSpPr/>
        </xdr:nvSpPr>
        <xdr:spPr>
          <a:xfrm>
            <a:off x="1602441" y="100854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2"/>
          <xdr:cNvSpPr/>
        </xdr:nvSpPr>
        <xdr:spPr>
          <a:xfrm>
            <a:off x="112059" y="918881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UFGD em Números  - Pró-Reitoria de Administração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>
        <xdr:nvSpPr>
          <xdr:cNvPr id="5" name="Fluxograma: Dados armazenados 11"/>
          <xdr:cNvSpPr/>
        </xdr:nvSpPr>
        <xdr:spPr>
          <a:xfrm>
            <a:off x="5468471" y="936813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2019</a:t>
            </a:r>
            <a:endPara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29/05/2020</a:t>
            </a:r>
            <a:endParaRPr lang="pt-BR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6" name="Imagem 5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2060" y="134471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43165</xdr:colOff>
      <xdr:row>1</xdr:row>
      <xdr:rowOff>44826</xdr:rowOff>
    </xdr:from>
    <xdr:to>
      <xdr:col>19</xdr:col>
      <xdr:colOff>0</xdr:colOff>
      <xdr:row>3</xdr:row>
      <xdr:rowOff>134473</xdr:rowOff>
    </xdr:to>
    <xdr:sp>
      <xdr:nvSpPr>
        <xdr:cNvPr id="17" name="Fluxograma: Dados armazenados 17">
          <a:hlinkClick xmlns:r="http://schemas.openxmlformats.org/officeDocument/2006/relationships" r:id="rId2"/>
        </xdr:cNvPr>
        <xdr:cNvSpPr/>
      </xdr:nvSpPr>
      <xdr:spPr>
        <a:xfrm>
          <a:off x="7934325" y="234950"/>
          <a:ext cx="2948305" cy="47053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Informações</a:t>
          </a:r>
          <a:r>
            <a:rPr lang="pt-BR" sz="1100" b="1" baseline="0">
              <a:solidFill>
                <a:srgbClr val="00B050"/>
              </a:solidFill>
              <a:latin typeface="Century Gothic" panose="020B0502020202020204" pitchFamily="34" charset="0"/>
            </a:rPr>
            <a:t> sobre atualização do Relatório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0</xdr:colOff>
      <xdr:row>16</xdr:row>
      <xdr:rowOff>0</xdr:rowOff>
    </xdr:from>
    <xdr:to>
      <xdr:col>16</xdr:col>
      <xdr:colOff>33619</xdr:colOff>
      <xdr:row>18</xdr:row>
      <xdr:rowOff>65400</xdr:rowOff>
    </xdr:to>
    <xdr:sp>
      <xdr:nvSpPr>
        <xdr:cNvPr id="36" name="Fluxograma: Processo alternativo 24">
          <a:hlinkClick xmlns:r="http://schemas.openxmlformats.org/officeDocument/2006/relationships" r:id="rId3"/>
        </xdr:cNvPr>
        <xdr:cNvSpPr/>
      </xdr:nvSpPr>
      <xdr:spPr>
        <a:xfrm>
          <a:off x="5463540" y="2933700"/>
          <a:ext cx="4282440" cy="4076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000" b="1">
              <a:latin typeface="Century Gothic" panose="020B0502020202020204" pitchFamily="34" charset="0"/>
            </a:rPr>
            <a:t>Contratos</a:t>
          </a:r>
          <a:r>
            <a:rPr lang="pt-BR" sz="1000" b="1" baseline="0">
              <a:latin typeface="Century Gothic" panose="020B0502020202020204" pitchFamily="34" charset="0"/>
            </a:rPr>
            <a:t> - Gráficos</a:t>
          </a:r>
          <a:endParaRPr lang="pt-BR" sz="10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16</xdr:col>
      <xdr:colOff>33619</xdr:colOff>
      <xdr:row>15</xdr:row>
      <xdr:rowOff>65400</xdr:rowOff>
    </xdr:to>
    <xdr:sp>
      <xdr:nvSpPr>
        <xdr:cNvPr id="44" name="Fluxograma: Processo alternativo 20">
          <a:hlinkClick xmlns:r="http://schemas.openxmlformats.org/officeDocument/2006/relationships" r:id="rId4"/>
        </xdr:cNvPr>
        <xdr:cNvSpPr/>
      </xdr:nvSpPr>
      <xdr:spPr>
        <a:xfrm>
          <a:off x="5463540" y="2419350"/>
          <a:ext cx="4282440" cy="4076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000" b="1">
              <a:latin typeface="Century Gothic" panose="020B0502020202020204" pitchFamily="34" charset="0"/>
            </a:rPr>
            <a:t>Compras</a:t>
          </a:r>
          <a:r>
            <a:rPr lang="pt-BR" sz="1000" b="1" baseline="0">
              <a:latin typeface="Century Gothic" panose="020B0502020202020204" pitchFamily="34" charset="0"/>
            </a:rPr>
            <a:t> - Gráficos</a:t>
          </a:r>
          <a:endParaRPr lang="pt-BR" sz="10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16</xdr:col>
      <xdr:colOff>33619</xdr:colOff>
      <xdr:row>24</xdr:row>
      <xdr:rowOff>65400</xdr:rowOff>
    </xdr:to>
    <xdr:sp>
      <xdr:nvSpPr>
        <xdr:cNvPr id="45" name="Fluxograma: Processo alternativo 22">
          <a:hlinkClick xmlns:r="http://schemas.openxmlformats.org/officeDocument/2006/relationships" r:id="rId5"/>
        </xdr:cNvPr>
        <xdr:cNvSpPr/>
      </xdr:nvSpPr>
      <xdr:spPr>
        <a:xfrm>
          <a:off x="5463540" y="3962400"/>
          <a:ext cx="4282440" cy="4076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Century Gothic" panose="020B0502020202020204" pitchFamily="34" charset="0"/>
            </a:rPr>
            <a:t>Licitações: Atas e Fornecedores</a:t>
          </a:r>
          <a:endParaRPr lang="pt-BR" sz="10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8</xdr:col>
      <xdr:colOff>33619</xdr:colOff>
      <xdr:row>18</xdr:row>
      <xdr:rowOff>65400</xdr:rowOff>
    </xdr:to>
    <xdr:sp>
      <xdr:nvSpPr>
        <xdr:cNvPr id="54" name="Fluxograma: Processo alternativo 23">
          <a:hlinkClick xmlns:r="http://schemas.openxmlformats.org/officeDocument/2006/relationships" r:id="rId6"/>
        </xdr:cNvPr>
        <xdr:cNvSpPr/>
      </xdr:nvSpPr>
      <xdr:spPr>
        <a:xfrm>
          <a:off x="607060" y="2933700"/>
          <a:ext cx="4282440" cy="4076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Century Gothic" panose="020B0502020202020204" pitchFamily="34" charset="0"/>
            </a:rPr>
            <a:t>Contratos</a:t>
          </a:r>
          <a:endParaRPr lang="pt-BR" sz="10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8</xdr:col>
      <xdr:colOff>31381</xdr:colOff>
      <xdr:row>15</xdr:row>
      <xdr:rowOff>65400</xdr:rowOff>
    </xdr:to>
    <xdr:sp>
      <xdr:nvSpPr>
        <xdr:cNvPr id="55" name="Fluxograma: Processo alternativo 19">
          <a:hlinkClick xmlns:r="http://schemas.openxmlformats.org/officeDocument/2006/relationships" r:id="rId7"/>
        </xdr:cNvPr>
        <xdr:cNvSpPr/>
      </xdr:nvSpPr>
      <xdr:spPr>
        <a:xfrm>
          <a:off x="607060" y="2419350"/>
          <a:ext cx="4280535" cy="4076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0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Compras </a:t>
          </a:r>
          <a:endParaRPr lang="pt-BR" sz="12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16</xdr:col>
      <xdr:colOff>33619</xdr:colOff>
      <xdr:row>30</xdr:row>
      <xdr:rowOff>65400</xdr:rowOff>
    </xdr:to>
    <xdr:sp>
      <xdr:nvSpPr>
        <xdr:cNvPr id="57" name="Fluxograma: Processo alternativo 16">
          <a:hlinkClick xmlns:r="http://schemas.openxmlformats.org/officeDocument/2006/relationships" r:id="rId8"/>
        </xdr:cNvPr>
        <xdr:cNvSpPr/>
      </xdr:nvSpPr>
      <xdr:spPr>
        <a:xfrm>
          <a:off x="5463540" y="4991100"/>
          <a:ext cx="4282440" cy="4076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Century Gothic" panose="020B0502020202020204" pitchFamily="34" charset="0"/>
            </a:rPr>
            <a:t>Licitações: Pregões</a:t>
          </a:r>
          <a:r>
            <a:rPr lang="pt-BR" sz="1000" b="1" baseline="0">
              <a:latin typeface="Century Gothic" panose="020B0502020202020204" pitchFamily="34" charset="0"/>
            </a:rPr>
            <a:t> - Informações detalhadas</a:t>
          </a:r>
          <a:endParaRPr lang="pt-BR" sz="10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24765</xdr:colOff>
      <xdr:row>31</xdr:row>
      <xdr:rowOff>14605</xdr:rowOff>
    </xdr:from>
    <xdr:to>
      <xdr:col>16</xdr:col>
      <xdr:colOff>58384</xdr:colOff>
      <xdr:row>33</xdr:row>
      <xdr:rowOff>80005</xdr:rowOff>
    </xdr:to>
    <xdr:sp>
      <xdr:nvSpPr>
        <xdr:cNvPr id="58" name="Fluxograma: Processo alternativo 16">
          <a:hlinkClick xmlns:r="http://schemas.openxmlformats.org/officeDocument/2006/relationships" r:id="rId4"/>
        </xdr:cNvPr>
        <xdr:cNvSpPr/>
      </xdr:nvSpPr>
      <xdr:spPr>
        <a:xfrm>
          <a:off x="5488305" y="5520055"/>
          <a:ext cx="4282440" cy="4076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latin typeface="Century Gothic" panose="020B0502020202020204" pitchFamily="34" charset="0"/>
            </a:rPr>
            <a:t>Licitações:</a:t>
          </a:r>
          <a:r>
            <a:rPr lang="pt-BR" sz="1000" b="1" baseline="0">
              <a:latin typeface="Century Gothic" panose="020B0502020202020204" pitchFamily="34" charset="0"/>
            </a:rPr>
            <a:t> Gráficos</a:t>
          </a:r>
          <a:endParaRPr lang="pt-BR" sz="10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0</xdr:colOff>
      <xdr:row>19</xdr:row>
      <xdr:rowOff>0</xdr:rowOff>
    </xdr:from>
    <xdr:to>
      <xdr:col>8</xdr:col>
      <xdr:colOff>33020</xdr:colOff>
      <xdr:row>21</xdr:row>
      <xdr:rowOff>64770</xdr:rowOff>
    </xdr:to>
    <xdr:sp>
      <xdr:nvSpPr>
        <xdr:cNvPr id="7" name="Fluxograma: Processo alternativo 21">
          <a:hlinkClick xmlns:r="http://schemas.openxmlformats.org/officeDocument/2006/relationships" r:id="rId9"/>
        </xdr:cNvPr>
        <xdr:cNvSpPr/>
      </xdr:nvSpPr>
      <xdr:spPr>
        <a:xfrm>
          <a:off x="607060" y="3448050"/>
          <a:ext cx="4282440" cy="4076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0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Aluguel</a:t>
          </a:r>
          <a:endParaRPr lang="pt-BR" altLang="en-US" sz="10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0</xdr:colOff>
      <xdr:row>19</xdr:row>
      <xdr:rowOff>0</xdr:rowOff>
    </xdr:from>
    <xdr:to>
      <xdr:col>16</xdr:col>
      <xdr:colOff>33020</xdr:colOff>
      <xdr:row>21</xdr:row>
      <xdr:rowOff>64770</xdr:rowOff>
    </xdr:to>
    <xdr:sp>
      <xdr:nvSpPr>
        <xdr:cNvPr id="8" name="Fluxograma: Processo alternativo 21">
          <a:hlinkClick xmlns:r="http://schemas.openxmlformats.org/officeDocument/2006/relationships" r:id="rId10"/>
        </xdr:cNvPr>
        <xdr:cNvSpPr/>
      </xdr:nvSpPr>
      <xdr:spPr>
        <a:xfrm>
          <a:off x="5463540" y="3448050"/>
          <a:ext cx="4282440" cy="4076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0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rPr>
            <a:t>Aluguel - Gráficos</a:t>
          </a:r>
          <a:endParaRPr lang="pt-BR" altLang="en-US" sz="10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8</xdr:col>
      <xdr:colOff>33020</xdr:colOff>
      <xdr:row>24</xdr:row>
      <xdr:rowOff>64770</xdr:rowOff>
    </xdr:to>
    <xdr:sp>
      <xdr:nvSpPr>
        <xdr:cNvPr id="9" name="Fluxograma: Processo alternativo 15">
          <a:hlinkClick xmlns:r="http://schemas.openxmlformats.org/officeDocument/2006/relationships" r:id="rId11"/>
        </xdr:cNvPr>
        <xdr:cNvSpPr/>
      </xdr:nvSpPr>
      <xdr:spPr>
        <a:xfrm>
          <a:off x="607060" y="3962400"/>
          <a:ext cx="4282440" cy="4076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000" b="1">
              <a:latin typeface="Century Gothic" panose="020B0502020202020204" pitchFamily="34" charset="0"/>
            </a:rPr>
            <a:t>Licitações: Concorrências e Tomada de Preços</a:t>
          </a:r>
          <a:endParaRPr lang="pt-BR" altLang="en-US" sz="10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8</xdr:col>
      <xdr:colOff>33020</xdr:colOff>
      <xdr:row>34</xdr:row>
      <xdr:rowOff>64770</xdr:rowOff>
    </xdr:to>
    <xdr:sp>
      <xdr:nvSpPr>
        <xdr:cNvPr id="19" name="Fluxograma: Processo alternativo 16">
          <a:hlinkClick xmlns:r="http://schemas.openxmlformats.org/officeDocument/2006/relationships" r:id="rId12"/>
        </xdr:cNvPr>
        <xdr:cNvSpPr/>
      </xdr:nvSpPr>
      <xdr:spPr>
        <a:xfrm>
          <a:off x="607060" y="5676900"/>
          <a:ext cx="4282440" cy="4076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00" b="1">
              <a:latin typeface="Century Gothic" panose="020B0502020202020204" pitchFamily="34" charset="0"/>
              <a:sym typeface="+mn-ea"/>
            </a:rPr>
            <a:t>Licitações: Adesões SRP</a:t>
          </a:r>
          <a:endParaRPr lang="pt-BR" altLang="en-US" sz="12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9</xdr:col>
      <xdr:colOff>0</xdr:colOff>
      <xdr:row>25</xdr:row>
      <xdr:rowOff>0</xdr:rowOff>
    </xdr:from>
    <xdr:to>
      <xdr:col>16</xdr:col>
      <xdr:colOff>33020</xdr:colOff>
      <xdr:row>27</xdr:row>
      <xdr:rowOff>64770</xdr:rowOff>
    </xdr:to>
    <xdr:sp>
      <xdr:nvSpPr>
        <xdr:cNvPr id="24" name="Fluxograma: Processo alternativo 16">
          <a:hlinkClick xmlns:r="http://schemas.openxmlformats.org/officeDocument/2006/relationships" r:id="rId13"/>
        </xdr:cNvPr>
        <xdr:cNvSpPr/>
      </xdr:nvSpPr>
      <xdr:spPr>
        <a:xfrm>
          <a:off x="5463540" y="4476750"/>
          <a:ext cx="4282440" cy="4076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00" b="1">
              <a:solidFill>
                <a:schemeClr val="lt1"/>
              </a:solidFill>
              <a:latin typeface="Century Gothic" panose="020B0502020202020204" pitchFamily="34" charset="0"/>
              <a:ea typeface="+mn-ea"/>
              <a:cs typeface="+mn-cs"/>
            </a:rPr>
            <a:t>Licitações: Pregões - Informações Gerais</a:t>
          </a:r>
          <a:endParaRPr lang="pt-BR" altLang="en-US" sz="12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8</xdr:col>
      <xdr:colOff>33020</xdr:colOff>
      <xdr:row>28</xdr:row>
      <xdr:rowOff>29845</xdr:rowOff>
    </xdr:to>
    <xdr:sp>
      <xdr:nvSpPr>
        <xdr:cNvPr id="26" name="Fluxograma: Processo alternativo 16">
          <a:hlinkClick xmlns:r="http://schemas.openxmlformats.org/officeDocument/2006/relationships" r:id="rId14"/>
        </xdr:cNvPr>
        <xdr:cNvSpPr/>
      </xdr:nvSpPr>
      <xdr:spPr>
        <a:xfrm>
          <a:off x="607060" y="4476750"/>
          <a:ext cx="4282440" cy="544195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pt-BR" sz="1000" b="1">
              <a:latin typeface="Century Gothic" panose="020B0502020202020204" pitchFamily="34" charset="0"/>
              <a:sym typeface="+mn-ea"/>
            </a:rPr>
            <a:t>Licitações: Dispensas; Inexigilidades; Inabilicabilidades</a:t>
          </a:r>
          <a:endParaRPr lang="pt-BR" altLang="en-US" sz="1200" b="1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8</xdr:col>
      <xdr:colOff>33020</xdr:colOff>
      <xdr:row>31</xdr:row>
      <xdr:rowOff>64770</xdr:rowOff>
    </xdr:to>
    <xdr:sp>
      <xdr:nvSpPr>
        <xdr:cNvPr id="27" name="Fluxograma: Processo alternativo 16">
          <a:hlinkClick xmlns:r="http://schemas.openxmlformats.org/officeDocument/2006/relationships" r:id="rId15"/>
        </xdr:cNvPr>
        <xdr:cNvSpPr/>
      </xdr:nvSpPr>
      <xdr:spPr>
        <a:xfrm>
          <a:off x="607060" y="5162550"/>
          <a:ext cx="4282440" cy="407670"/>
        </a:xfrm>
        <a:prstGeom prst="flowChartAlternateProcess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pt-BR" sz="1000" b="1">
              <a:solidFill>
                <a:schemeClr val="lt1"/>
              </a:solidFill>
              <a:latin typeface="Century Gothic" panose="020B0502020202020204" pitchFamily="34" charset="0"/>
              <a:ea typeface="+mn-ea"/>
              <a:cs typeface="+mn-cs"/>
            </a:rPr>
            <a:t>Licitações: Adesão à Ata, Leilões e Concursos</a:t>
          </a:r>
          <a:endParaRPr lang="pt-BR" altLang="en-US" sz="1200" b="1"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11</xdr:col>
      <xdr:colOff>1087303</xdr:colOff>
      <xdr:row>3</xdr:row>
      <xdr:rowOff>37201</xdr:rowOff>
    </xdr:from>
    <xdr:to>
      <xdr:col>13</xdr:col>
      <xdr:colOff>304373</xdr:colOff>
      <xdr:row>5</xdr:row>
      <xdr:rowOff>22408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5180945" y="665480"/>
          <a:ext cx="1750695" cy="40449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116679</xdr:colOff>
      <xdr:row>10</xdr:row>
      <xdr:rowOff>31379</xdr:rowOff>
    </xdr:to>
    <xdr:grpSp>
      <xdr:nvGrpSpPr>
        <xdr:cNvPr id="8" name="Grupo 16"/>
        <xdr:cNvGrpSpPr/>
      </xdr:nvGrpSpPr>
      <xdr:grpSpPr>
        <a:xfrm>
          <a:off x="0" y="0"/>
          <a:ext cx="10217150" cy="2126615"/>
          <a:chOff x="67236" y="123266"/>
          <a:chExt cx="10141323" cy="1907244"/>
        </a:xfrm>
      </xdr:grpSpPr>
      <xdr:sp>
        <xdr:nvSpPr>
          <xdr:cNvPr id="9" name="Retângulo 8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10" name="Fluxograma: Dados armazenados 13"/>
          <xdr:cNvSpPr/>
        </xdr:nvSpPr>
        <xdr:spPr>
          <a:xfrm>
            <a:off x="67236" y="1044391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Licitações - Adesões a SRP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>
        <xdr:nvSpPr>
          <xdr:cNvPr id="11" name="Fluxograma: Dados armazenados 14"/>
          <xdr:cNvSpPr/>
        </xdr:nvSpPr>
        <xdr:spPr>
          <a:xfrm>
            <a:off x="5423648" y="103420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2019</a:t>
            </a:r>
            <a:endPara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29/05/2020</a:t>
            </a:r>
            <a:endParaRPr lang="pt-BR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12" name="Imagem 11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2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12700</xdr:colOff>
      <xdr:row>72</xdr:row>
      <xdr:rowOff>114300</xdr:rowOff>
    </xdr:from>
    <xdr:to>
      <xdr:col>0</xdr:col>
      <xdr:colOff>1028699</xdr:colOff>
      <xdr:row>86</xdr:row>
      <xdr:rowOff>88900</xdr:rowOff>
    </xdr:to>
    <xdr:graphicFrame>
      <xdr:nvGraphicFramePr>
        <xdr:cNvPr id="2" name="Gráfico 1"/>
        <xdr:cNvGraphicFramePr/>
      </xdr:nvGraphicFramePr>
      <xdr:xfrm>
        <a:off x="0" y="14627225"/>
        <a:ext cx="0" cy="2641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25</xdr:col>
      <xdr:colOff>383558</xdr:colOff>
      <xdr:row>3</xdr:row>
      <xdr:rowOff>5119</xdr:rowOff>
    </xdr:from>
    <xdr:to>
      <xdr:col>28</xdr:col>
      <xdr:colOff>18</xdr:colOff>
      <xdr:row>5</xdr:row>
      <xdr:rowOff>59729</xdr:rowOff>
    </xdr:to>
    <xdr:sp>
      <xdr:nvSpPr>
        <xdr:cNvPr id="3" name="Fluxograma: Dados armazenados 7">
          <a:hlinkClick xmlns:r="http://schemas.openxmlformats.org/officeDocument/2006/relationships" r:id="rId4"/>
        </xdr:cNvPr>
        <xdr:cNvSpPr/>
      </xdr:nvSpPr>
      <xdr:spPr>
        <a:xfrm>
          <a:off x="24086185" y="519430"/>
          <a:ext cx="1741805" cy="39751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>
          <a:defPPr>
            <a:defRPr lang="pt-BR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  <a:endParaRPr lang="pt-BR" altLang="en-US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</xdr:col>
      <xdr:colOff>100854</xdr:colOff>
      <xdr:row>0</xdr:row>
      <xdr:rowOff>123266</xdr:rowOff>
    </xdr:from>
    <xdr:to>
      <xdr:col>10</xdr:col>
      <xdr:colOff>1256554</xdr:colOff>
      <xdr:row>11</xdr:row>
      <xdr:rowOff>41351</xdr:rowOff>
    </xdr:to>
    <xdr:grpSp>
      <xdr:nvGrpSpPr>
        <xdr:cNvPr id="4" name="Grupo 3"/>
        <xdr:cNvGrpSpPr/>
      </xdr:nvGrpSpPr>
      <xdr:grpSpPr>
        <a:xfrm>
          <a:off x="100330" y="123190"/>
          <a:ext cx="10205720" cy="1804035"/>
          <a:chOff x="67236" y="123266"/>
          <a:chExt cx="10141323" cy="1804146"/>
        </a:xfrm>
      </xdr:grpSpPr>
      <xdr:sp>
        <xdr:nvSpPr>
          <xdr:cNvPr id="5" name="Retângulo 4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altLang="en-US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6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Compras - Gráficos - PRAD</a:t>
            </a:r>
            <a:endParaRPr lang="pt-BR" altLang="en-US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>
        <xdr:nvSpPr>
          <xdr:cNvPr id="7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>
            <a:defPPr>
              <a:defRPr lang="pt-BR">
                <a:solidFill>
                  <a:schemeClr val="lt1"/>
                </a:solidFill>
              </a:defRPr>
            </a:defPPr>
            <a:lvl1pPr marL="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2019</a:t>
            </a:r>
            <a:endPara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29/05/2020</a:t>
            </a:r>
            <a:endParaRPr lang="pt-BR" altLang="en-US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8" name="Imagem 7"/>
          <xdr:cNvPicPr>
            <a:picLocks noChangeAspect="1"/>
          </xdr:cNvPicPr>
        </xdr:nvPicPr>
        <xdr:blipFill>
          <a:blip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1</xdr:col>
      <xdr:colOff>262890</xdr:colOff>
      <xdr:row>16</xdr:row>
      <xdr:rowOff>41275</xdr:rowOff>
    </xdr:from>
    <xdr:to>
      <xdr:col>11</xdr:col>
      <xdr:colOff>290830</xdr:colOff>
      <xdr:row>44</xdr:row>
      <xdr:rowOff>79375</xdr:rowOff>
    </xdr:to>
    <xdr:graphicFrame>
      <xdr:nvGraphicFramePr>
        <xdr:cNvPr id="13" name="Gráfico 12"/>
        <xdr:cNvGraphicFramePr/>
      </xdr:nvGraphicFramePr>
      <xdr:xfrm>
        <a:off x="262890" y="3321050"/>
        <a:ext cx="10360660" cy="53911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275590</xdr:colOff>
      <xdr:row>50</xdr:row>
      <xdr:rowOff>34925</xdr:rowOff>
    </xdr:from>
    <xdr:to>
      <xdr:col>11</xdr:col>
      <xdr:colOff>264795</xdr:colOff>
      <xdr:row>74</xdr:row>
      <xdr:rowOff>46990</xdr:rowOff>
    </xdr:to>
    <xdr:graphicFrame>
      <xdr:nvGraphicFramePr>
        <xdr:cNvPr id="14" name="Gráfico 13"/>
        <xdr:cNvGraphicFramePr/>
      </xdr:nvGraphicFramePr>
      <xdr:xfrm>
        <a:off x="275590" y="10356850"/>
        <a:ext cx="10321925" cy="45840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" name="Retângulo 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" name="Retângulo 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" name="Retângulo 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" name="Retângulo 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" name="Retângulo 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" name="Retângulo 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" name="Retângulo 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" name="Retângulo 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" name="Retângulo 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" name="Retângulo 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" name="Retângulo 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3" name="Retângulo 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4" name="Retângulo 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5" name="Retângulo 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6" name="Retângulo 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7" name="Retângulo 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8" name="Retângulo 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9" name="Retângulo 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0" name="Retângulo 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1" name="Retângulo 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2" name="Retângulo 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3" name="Retângulo 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4" name="Retângulo 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5" name="Retângulo 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6" name="Retângulo 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7" name="Retângulo 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8" name="Retângulo 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9" name="Retângulo 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0" name="Retângulo 2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1" name="Retângulo 3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2" name="Retângulo 3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3" name="Retângulo 3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4" name="Retângulo 3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5" name="Retângulo 3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6" name="Retângulo 3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7" name="Retângulo 3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8" name="Retângulo 3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9" name="Retângulo 3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0" name="Retângulo 3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1" name="Retângulo 4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2" name="Retângulo 4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3" name="Retângulo 4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4" name="Retângulo 4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5" name="Retângulo 4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6" name="Retângulo 4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7" name="Retângulo 4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8" name="Retângulo 4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9" name="Retângulo 4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0" name="Retângulo 4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1" name="Retângulo 5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2" name="Retângulo 5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3" name="Retângulo 5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4" name="Retângulo 5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5" name="Retângulo 5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6" name="Retângulo 5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7" name="Retângulo 5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8" name="Retângulo 5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9" name="Retângulo 5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0" name="Retângulo 5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1" name="Retângulo 6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2" name="Retângulo 6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3" name="Retângulo 6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4" name="Retângulo 6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5" name="Retângulo 6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6" name="Retângulo 6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7" name="Retângulo 6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8" name="Retângulo 6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9" name="Retângulo 6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0" name="Retângulo 6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1" name="Retângulo 7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2" name="Retângulo 7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3" name="Retângulo 7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4" name="Retângulo 7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5" name="Retângulo 7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6" name="Retângulo 7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7" name="Retângulo 7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8" name="Retângulo 7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9" name="Retângulo 7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0" name="Retângulo 7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1" name="Retângulo 8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2" name="Retângulo 8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3" name="Retângulo 8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4" name="Retângulo 8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5" name="Retângulo 8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6" name="Retângulo 8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7" name="Retângulo 8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8" name="Retângulo 8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9" name="Retângulo 8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0" name="Retângulo 8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1" name="Retângulo 9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2" name="Retângulo 9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3" name="Retângulo 9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4" name="Retângulo 9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5" name="Retângulo 9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6" name="Retângulo 9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7" name="Retângulo 9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8" name="Retângulo 9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9" name="Retângulo 9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0" name="Retângulo 9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1" name="Retângulo 10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2" name="Retângulo 10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3" name="Retângulo 10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4" name="Retângulo 10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5" name="Retângulo 10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6" name="Retângulo 10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7" name="Retângulo 10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8" name="Retângulo 10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9" name="Retângulo 10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0" name="Retângulo 10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1" name="Retângulo 1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2" name="Retângulo 1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3" name="Retângulo 1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4" name="Retângulo 1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5" name="Retângulo 1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6" name="Retângulo 1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7" name="Retângulo 1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8" name="Retângulo 1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9" name="Retângulo 1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0" name="Retângulo 1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1" name="Retângulo 1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2" name="Retângulo 1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3" name="Retângulo 1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4" name="Retângulo 1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5" name="Retângulo 1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6" name="Retângulo 1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7" name="Retângulo 1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8" name="Retângulo 1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9" name="Retângulo 1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>
          <a:defPPr>
            <a:defRPr lang="pt-BR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pt-BR" altLang="en-US" sz="1100"/>
        </a:p>
      </cdr:txBody>
    </cdr:sp>
  </cdr:relSizeAnchor>
</c:userShapes>
</file>

<file path=xl/drawings/drawing2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1087290</xdr:colOff>
      <xdr:row>3</xdr:row>
      <xdr:rowOff>37201</xdr:rowOff>
    </xdr:from>
    <xdr:to>
      <xdr:col>10</xdr:col>
      <xdr:colOff>304361</xdr:colOff>
      <xdr:row>5</xdr:row>
      <xdr:rowOff>22408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0714990" y="665480"/>
          <a:ext cx="1750695" cy="40449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587812</xdr:colOff>
      <xdr:row>10</xdr:row>
      <xdr:rowOff>67239</xdr:rowOff>
    </xdr:to>
    <xdr:grpSp>
      <xdr:nvGrpSpPr>
        <xdr:cNvPr id="23" name="Grupo 16"/>
        <xdr:cNvGrpSpPr/>
      </xdr:nvGrpSpPr>
      <xdr:grpSpPr>
        <a:xfrm>
          <a:off x="0" y="0"/>
          <a:ext cx="10215245" cy="2124075"/>
          <a:chOff x="67236" y="123266"/>
          <a:chExt cx="10141323" cy="1935362"/>
        </a:xfrm>
      </xdr:grpSpPr>
      <xdr:sp>
        <xdr:nvSpPr>
          <xdr:cNvPr id="24" name="Retângulo 2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25" name="Fluxograma: Dados armazenados 13"/>
          <xdr:cNvSpPr/>
        </xdr:nvSpPr>
        <xdr:spPr>
          <a:xfrm>
            <a:off x="67236" y="1072509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Licitações - Atas de RP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>
        <xdr:nvSpPr>
          <xdr:cNvPr id="26" name="Fluxograma: Dados armazenados 14"/>
          <xdr:cNvSpPr/>
        </xdr:nvSpPr>
        <xdr:spPr>
          <a:xfrm>
            <a:off x="5423648" y="1062322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2019</a:t>
            </a:r>
            <a:endPara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29/05/2020</a:t>
            </a:r>
            <a:endParaRPr lang="pt-BR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27" name="Imagem 2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2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858690</xdr:colOff>
      <xdr:row>2</xdr:row>
      <xdr:rowOff>180076</xdr:rowOff>
    </xdr:from>
    <xdr:to>
      <xdr:col>11</xdr:col>
      <xdr:colOff>451046</xdr:colOff>
      <xdr:row>5</xdr:row>
      <xdr:rowOff>19050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12752705" y="598805"/>
          <a:ext cx="1755140" cy="46799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673836</xdr:colOff>
      <xdr:row>9</xdr:row>
      <xdr:rowOff>166299</xdr:rowOff>
    </xdr:to>
    <xdr:grpSp>
      <xdr:nvGrpSpPr>
        <xdr:cNvPr id="3" name="Grupo 16"/>
        <xdr:cNvGrpSpPr/>
      </xdr:nvGrpSpPr>
      <xdr:grpSpPr>
        <a:xfrm>
          <a:off x="0" y="0"/>
          <a:ext cx="10205720" cy="2051685"/>
          <a:chOff x="67236" y="123266"/>
          <a:chExt cx="10141323" cy="1935362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1072509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Licitações - Pregões Inf. Gerais (PRAD)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1052950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2019</a:t>
            </a:r>
            <a:endPara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29/05/2020</a:t>
            </a:r>
            <a:endParaRPr lang="pt-BR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25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22413</xdr:rowOff>
    </xdr:from>
    <xdr:to>
      <xdr:col>3</xdr:col>
      <xdr:colOff>4037517</xdr:colOff>
      <xdr:row>10</xdr:row>
      <xdr:rowOff>22413</xdr:rowOff>
    </xdr:to>
    <xdr:grpSp>
      <xdr:nvGrpSpPr>
        <xdr:cNvPr id="2" name="Grupo 1"/>
        <xdr:cNvGrpSpPr/>
      </xdr:nvGrpSpPr>
      <xdr:grpSpPr>
        <a:xfrm>
          <a:off x="0" y="22225"/>
          <a:ext cx="8229600" cy="1905000"/>
          <a:chOff x="67236" y="123266"/>
          <a:chExt cx="9067972" cy="1899104"/>
        </a:xfrm>
      </xdr:grpSpPr>
      <xdr:sp>
        <xdr:nvSpPr>
          <xdr:cNvPr id="3" name="Retângulo 2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4" name="Fluxograma: Dados Armazenados 3"/>
          <xdr:cNvSpPr/>
        </xdr:nvSpPr>
        <xdr:spPr>
          <a:xfrm>
            <a:off x="67236" y="1036251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de Indicadores da PRAD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>
        <xdr:nvSpPr>
          <xdr:cNvPr id="5" name="Fluxograma: Dados Armazenados 4"/>
          <xdr:cNvSpPr/>
        </xdr:nvSpPr>
        <xdr:spPr>
          <a:xfrm>
            <a:off x="5423648" y="1044688"/>
            <a:ext cx="3711560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2019</a:t>
            </a:r>
            <a:endPara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29/05/2020</a:t>
            </a:r>
            <a:endParaRPr lang="pt-BR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6" name="Imagem 5"/>
          <xdr:cNvPicPr>
            <a:picLocks noChangeAspect="1"/>
          </xdr:cNvPicPr>
        </xdr:nvPicPr>
        <xdr:blipFill>
          <a:blip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 editAs="oneCell">
    <xdr:from>
      <xdr:col>13</xdr:col>
      <xdr:colOff>156884</xdr:colOff>
      <xdr:row>3</xdr:row>
      <xdr:rowOff>1</xdr:rowOff>
    </xdr:from>
    <xdr:to>
      <xdr:col>19</xdr:col>
      <xdr:colOff>0</xdr:colOff>
      <xdr:row>5</xdr:row>
      <xdr:rowOff>22412</xdr:rowOff>
    </xdr:to>
    <xdr:sp>
      <xdr:nvSpPr>
        <xdr:cNvPr id="7" name="Fluxograma: Dados Armazenados 6">
          <a:hlinkClick xmlns:r="http://schemas.openxmlformats.org/officeDocument/2006/relationships" r:id="rId2"/>
        </xdr:cNvPr>
        <xdr:cNvSpPr/>
      </xdr:nvSpPr>
      <xdr:spPr>
        <a:xfrm>
          <a:off x="11837670" y="571500"/>
          <a:ext cx="171005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27</xdr:col>
      <xdr:colOff>0</xdr:colOff>
      <xdr:row>2</xdr:row>
      <xdr:rowOff>179290</xdr:rowOff>
    </xdr:from>
    <xdr:to>
      <xdr:col>29</xdr:col>
      <xdr:colOff>569845</xdr:colOff>
      <xdr:row>5</xdr:row>
      <xdr:rowOff>11201</xdr:rowOff>
    </xdr:to>
    <xdr:sp>
      <xdr:nvSpPr>
        <xdr:cNvPr id="2" name="Fluxograma: Dados armazenados 7">
          <a:hlinkClick xmlns:r="http://schemas.openxmlformats.org/officeDocument/2006/relationships" r:id="rId1"/>
        </xdr:cNvPr>
        <xdr:cNvSpPr/>
      </xdr:nvSpPr>
      <xdr:spPr>
        <a:xfrm>
          <a:off x="24531320" y="560070"/>
          <a:ext cx="1754505" cy="403225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</xdr:col>
      <xdr:colOff>100854</xdr:colOff>
      <xdr:row>0</xdr:row>
      <xdr:rowOff>123266</xdr:rowOff>
    </xdr:from>
    <xdr:to>
      <xdr:col>12</xdr:col>
      <xdr:colOff>421145</xdr:colOff>
      <xdr:row>10</xdr:row>
      <xdr:rowOff>22412</xdr:rowOff>
    </xdr:to>
    <xdr:grpSp>
      <xdr:nvGrpSpPr>
        <xdr:cNvPr id="3" name="Grupo 16"/>
        <xdr:cNvGrpSpPr/>
      </xdr:nvGrpSpPr>
      <xdr:grpSpPr>
        <a:xfrm>
          <a:off x="100330" y="123190"/>
          <a:ext cx="10218420" cy="1804035"/>
          <a:chOff x="67236" y="123266"/>
          <a:chExt cx="10141323" cy="1804146"/>
        </a:xfrm>
      </xdr:grpSpPr>
      <xdr:sp>
        <xdr:nvSpPr>
          <xdr:cNvPr id="4" name="Retângulo 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UFGD em Números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Compras - PRAD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>
        <xdr:nvSpPr>
          <xdr:cNvPr id="6" name="Fluxograma: Dados armazenados 14"/>
          <xdr:cNvSpPr/>
        </xdr:nvSpPr>
        <xdr:spPr>
          <a:xfrm>
            <a:off x="5423648" y="949169"/>
            <a:ext cx="4784911" cy="531157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2019</a:t>
            </a:r>
            <a:endPara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29/05/2020</a:t>
            </a:r>
            <a:endParaRPr lang="pt-BR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7" name="Imagem 6"/>
          <xdr:cNvPicPr>
            <a:picLocks noChangeAspect="1"/>
          </xdr:cNvPicPr>
        </xdr:nvPicPr>
        <xdr:blipFill>
          <a:blip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9525</xdr:colOff>
      <xdr:row>18</xdr:row>
      <xdr:rowOff>24765</xdr:rowOff>
    </xdr:from>
    <xdr:to>
      <xdr:col>10</xdr:col>
      <xdr:colOff>139700</xdr:colOff>
      <xdr:row>31</xdr:row>
      <xdr:rowOff>63500</xdr:rowOff>
    </xdr:to>
    <xdr:graphicFrame>
      <xdr:nvGraphicFramePr>
        <xdr:cNvPr id="27" name="Gráfico 26"/>
        <xdr:cNvGraphicFramePr/>
      </xdr:nvGraphicFramePr>
      <xdr:xfrm>
        <a:off x="9525" y="3901440"/>
        <a:ext cx="6187440" cy="251523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50800</xdr:colOff>
      <xdr:row>33</xdr:row>
      <xdr:rowOff>162375</xdr:rowOff>
    </xdr:from>
    <xdr:to>
      <xdr:col>20</xdr:col>
      <xdr:colOff>1219200</xdr:colOff>
      <xdr:row>47</xdr:row>
      <xdr:rowOff>136975</xdr:rowOff>
    </xdr:to>
    <xdr:graphicFrame>
      <xdr:nvGraphicFramePr>
        <xdr:cNvPr id="17" name="Gráfico 16"/>
        <xdr:cNvGraphicFramePr/>
      </xdr:nvGraphicFramePr>
      <xdr:xfrm>
        <a:off x="7137400" y="6896100"/>
        <a:ext cx="6974205" cy="2641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1027456</xdr:colOff>
      <xdr:row>49</xdr:row>
      <xdr:rowOff>84666</xdr:rowOff>
    </xdr:from>
    <xdr:to>
      <xdr:col>21</xdr:col>
      <xdr:colOff>190750</xdr:colOff>
      <xdr:row>63</xdr:row>
      <xdr:rowOff>153893</xdr:rowOff>
    </xdr:to>
    <xdr:graphicFrame>
      <xdr:nvGraphicFramePr>
        <xdr:cNvPr id="22" name="Gráfico 21"/>
        <xdr:cNvGraphicFramePr/>
      </xdr:nvGraphicFramePr>
      <xdr:xfrm>
        <a:off x="7084695" y="9866630"/>
        <a:ext cx="7301865" cy="27362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101600</xdr:colOff>
      <xdr:row>18</xdr:row>
      <xdr:rowOff>73025</xdr:rowOff>
    </xdr:from>
    <xdr:to>
      <xdr:col>21</xdr:col>
      <xdr:colOff>53975</xdr:colOff>
      <xdr:row>31</xdr:row>
      <xdr:rowOff>111125</xdr:rowOff>
    </xdr:to>
    <xdr:graphicFrame>
      <xdr:nvGraphicFramePr>
        <xdr:cNvPr id="23" name="Gráfico 22"/>
        <xdr:cNvGraphicFramePr/>
      </xdr:nvGraphicFramePr>
      <xdr:xfrm>
        <a:off x="7188200" y="3949700"/>
        <a:ext cx="7061835" cy="2514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88902</xdr:colOff>
      <xdr:row>66</xdr:row>
      <xdr:rowOff>175075</xdr:rowOff>
    </xdr:from>
    <xdr:to>
      <xdr:col>20</xdr:col>
      <xdr:colOff>187780</xdr:colOff>
      <xdr:row>79</xdr:row>
      <xdr:rowOff>86175</xdr:rowOff>
    </xdr:to>
    <xdr:graphicFrame>
      <xdr:nvGraphicFramePr>
        <xdr:cNvPr id="35" name="Gráfico 34"/>
        <xdr:cNvGraphicFramePr/>
      </xdr:nvGraphicFramePr>
      <xdr:xfrm>
        <a:off x="7471410" y="13195300"/>
        <a:ext cx="5608320" cy="2387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279400</xdr:colOff>
      <xdr:row>98</xdr:row>
      <xdr:rowOff>127000</xdr:rowOff>
    </xdr:from>
    <xdr:to>
      <xdr:col>9</xdr:col>
      <xdr:colOff>990599</xdr:colOff>
      <xdr:row>111</xdr:row>
      <xdr:rowOff>38100</xdr:rowOff>
    </xdr:to>
    <xdr:graphicFrame>
      <xdr:nvGraphicFramePr>
        <xdr:cNvPr id="29" name="Gráfico 28"/>
        <xdr:cNvGraphicFramePr/>
      </xdr:nvGraphicFramePr>
      <xdr:xfrm>
        <a:off x="575310" y="19262725"/>
        <a:ext cx="5368290" cy="2387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26035</xdr:colOff>
      <xdr:row>81</xdr:row>
      <xdr:rowOff>87630</xdr:rowOff>
    </xdr:from>
    <xdr:to>
      <xdr:col>11</xdr:col>
      <xdr:colOff>16436</xdr:colOff>
      <xdr:row>95</xdr:row>
      <xdr:rowOff>131707</xdr:rowOff>
    </xdr:to>
    <xdr:graphicFrame>
      <xdr:nvGraphicFramePr>
        <xdr:cNvPr id="31" name="Gráfico 30"/>
        <xdr:cNvGraphicFramePr/>
      </xdr:nvGraphicFramePr>
      <xdr:xfrm>
        <a:off x="26035" y="15965805"/>
        <a:ext cx="7076440" cy="27108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12700</xdr:colOff>
      <xdr:row>49</xdr:row>
      <xdr:rowOff>114300</xdr:rowOff>
    </xdr:from>
    <xdr:to>
      <xdr:col>9</xdr:col>
      <xdr:colOff>1028699</xdr:colOff>
      <xdr:row>63</xdr:row>
      <xdr:rowOff>88900</xdr:rowOff>
    </xdr:to>
    <xdr:graphicFrame>
      <xdr:nvGraphicFramePr>
        <xdr:cNvPr id="33" name="Gráfico 32"/>
        <xdr:cNvGraphicFramePr/>
      </xdr:nvGraphicFramePr>
      <xdr:xfrm>
        <a:off x="0" y="9896475"/>
        <a:ext cx="5981700" cy="2641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65770</xdr:colOff>
      <xdr:row>34</xdr:row>
      <xdr:rowOff>0</xdr:rowOff>
    </xdr:from>
    <xdr:to>
      <xdr:col>10</xdr:col>
      <xdr:colOff>142878</xdr:colOff>
      <xdr:row>47</xdr:row>
      <xdr:rowOff>152400</xdr:rowOff>
    </xdr:to>
    <xdr:graphicFrame>
      <xdr:nvGraphicFramePr>
        <xdr:cNvPr id="40" name="Gráfico 39"/>
        <xdr:cNvGraphicFramePr/>
      </xdr:nvGraphicFramePr>
      <xdr:xfrm>
        <a:off x="65405" y="6924675"/>
        <a:ext cx="6134735" cy="26289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78470</xdr:colOff>
      <xdr:row>66</xdr:row>
      <xdr:rowOff>12700</xdr:rowOff>
    </xdr:from>
    <xdr:to>
      <xdr:col>10</xdr:col>
      <xdr:colOff>155577</xdr:colOff>
      <xdr:row>79</xdr:row>
      <xdr:rowOff>177800</xdr:rowOff>
    </xdr:to>
    <xdr:graphicFrame>
      <xdr:nvGraphicFramePr>
        <xdr:cNvPr id="42" name="Gráfico 41"/>
        <xdr:cNvGraphicFramePr/>
      </xdr:nvGraphicFramePr>
      <xdr:xfrm>
        <a:off x="78105" y="13033375"/>
        <a:ext cx="6134735" cy="2641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21</xdr:col>
      <xdr:colOff>123827</xdr:colOff>
      <xdr:row>18</xdr:row>
      <xdr:rowOff>124275</xdr:rowOff>
    </xdr:from>
    <xdr:to>
      <xdr:col>30</xdr:col>
      <xdr:colOff>825500</xdr:colOff>
      <xdr:row>31</xdr:row>
      <xdr:rowOff>175075</xdr:rowOff>
    </xdr:to>
    <xdr:graphicFrame>
      <xdr:nvGraphicFramePr>
        <xdr:cNvPr id="43" name="Gráfico 42"/>
        <xdr:cNvGraphicFramePr/>
      </xdr:nvGraphicFramePr>
      <xdr:xfrm>
        <a:off x="14319885" y="4000500"/>
        <a:ext cx="6529070" cy="25273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21</xdr:col>
      <xdr:colOff>254000</xdr:colOff>
      <xdr:row>34</xdr:row>
      <xdr:rowOff>73475</xdr:rowOff>
    </xdr:from>
    <xdr:to>
      <xdr:col>30</xdr:col>
      <xdr:colOff>774700</xdr:colOff>
      <xdr:row>47</xdr:row>
      <xdr:rowOff>124275</xdr:rowOff>
    </xdr:to>
    <xdr:graphicFrame>
      <xdr:nvGraphicFramePr>
        <xdr:cNvPr id="55" name="Gráfico 54"/>
        <xdr:cNvGraphicFramePr/>
      </xdr:nvGraphicFramePr>
      <xdr:xfrm>
        <a:off x="14450060" y="6997700"/>
        <a:ext cx="6348095" cy="25273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21</xdr:col>
      <xdr:colOff>38100</xdr:colOff>
      <xdr:row>50</xdr:row>
      <xdr:rowOff>86175</xdr:rowOff>
    </xdr:from>
    <xdr:to>
      <xdr:col>30</xdr:col>
      <xdr:colOff>834574</xdr:colOff>
      <xdr:row>63</xdr:row>
      <xdr:rowOff>136975</xdr:rowOff>
    </xdr:to>
    <xdr:graphicFrame>
      <xdr:nvGraphicFramePr>
        <xdr:cNvPr id="56" name="Gráfico 55"/>
        <xdr:cNvGraphicFramePr/>
      </xdr:nvGraphicFramePr>
      <xdr:xfrm>
        <a:off x="14234160" y="10058400"/>
        <a:ext cx="6623685" cy="25273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21</xdr:col>
      <xdr:colOff>279400</xdr:colOff>
      <xdr:row>66</xdr:row>
      <xdr:rowOff>73475</xdr:rowOff>
    </xdr:from>
    <xdr:to>
      <xdr:col>30</xdr:col>
      <xdr:colOff>774700</xdr:colOff>
      <xdr:row>79</xdr:row>
      <xdr:rowOff>124275</xdr:rowOff>
    </xdr:to>
    <xdr:graphicFrame>
      <xdr:nvGraphicFramePr>
        <xdr:cNvPr id="57" name="Gráfico 56"/>
        <xdr:cNvGraphicFramePr/>
      </xdr:nvGraphicFramePr>
      <xdr:xfrm>
        <a:off x="14475460" y="13093700"/>
        <a:ext cx="6322695" cy="25273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 editAs="oneCell">
    <xdr:from>
      <xdr:col>29</xdr:col>
      <xdr:colOff>383558</xdr:colOff>
      <xdr:row>3</xdr:row>
      <xdr:rowOff>5119</xdr:rowOff>
    </xdr:from>
    <xdr:to>
      <xdr:col>32</xdr:col>
      <xdr:colOff>0</xdr:colOff>
      <xdr:row>5</xdr:row>
      <xdr:rowOff>22087</xdr:rowOff>
    </xdr:to>
    <xdr:sp>
      <xdr:nvSpPr>
        <xdr:cNvPr id="20" name="Fluxograma: Dados armazenados 7">
          <a:hlinkClick xmlns:r="http://schemas.openxmlformats.org/officeDocument/2006/relationships" r:id="rId18"/>
        </xdr:cNvPr>
        <xdr:cNvSpPr/>
      </xdr:nvSpPr>
      <xdr:spPr>
        <a:xfrm>
          <a:off x="19799935" y="576580"/>
          <a:ext cx="1741805" cy="397510"/>
        </a:xfrm>
        <a:prstGeom prst="flowChartOnlineStorage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pt-BR" sz="1100" b="1">
              <a:solidFill>
                <a:srgbClr val="00B050"/>
              </a:solidFill>
              <a:latin typeface="Century Gothic" panose="020B0502020202020204" pitchFamily="34" charset="0"/>
            </a:rPr>
            <a:t>Página Inicial</a:t>
          </a:r>
          <a:endParaRPr lang="pt-BR" sz="1100" b="1">
            <a:solidFill>
              <a:srgbClr val="00B050"/>
            </a:solidFill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1</xdr:col>
      <xdr:colOff>100854</xdr:colOff>
      <xdr:row>0</xdr:row>
      <xdr:rowOff>123266</xdr:rowOff>
    </xdr:from>
    <xdr:to>
      <xdr:col>16</xdr:col>
      <xdr:colOff>169050</xdr:colOff>
      <xdr:row>10</xdr:row>
      <xdr:rowOff>22412</xdr:rowOff>
    </xdr:to>
    <xdr:grpSp>
      <xdr:nvGrpSpPr>
        <xdr:cNvPr id="21" name="Grupo 16"/>
        <xdr:cNvGrpSpPr/>
      </xdr:nvGrpSpPr>
      <xdr:grpSpPr>
        <a:xfrm>
          <a:off x="100330" y="123190"/>
          <a:ext cx="10205720" cy="1804035"/>
          <a:chOff x="67236" y="123266"/>
          <a:chExt cx="10141323" cy="1804146"/>
        </a:xfrm>
      </xdr:grpSpPr>
      <xdr:sp>
        <xdr:nvSpPr>
          <xdr:cNvPr id="24" name="Retângulo 23"/>
          <xdr:cNvSpPr/>
        </xdr:nvSpPr>
        <xdr:spPr>
          <a:xfrm>
            <a:off x="1557618" y="123266"/>
            <a:ext cx="7451912" cy="840441"/>
          </a:xfrm>
          <a:prstGeom prst="rect">
            <a:avLst/>
          </a:prstGeom>
          <a:noFill/>
        </xdr:spPr>
        <xdr:txBody>
          <a:bodyPr wrap="none" lIns="91440" tIns="45720" rIns="91440" bIns="45720">
            <a:noAutofit/>
          </a:bodyPr>
          <a:lstStyle/>
          <a:p>
            <a:pPr algn="l"/>
            <a:r>
              <a:rPr lang="pt-BR" sz="1200" b="1" cap="none" spc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Universidade</a:t>
            </a:r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 Federal da Grande Dourados - UFGD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Pró-Reitoria de Avaliação Institucional e Planejamento - PROAP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  <a:p>
            <a:pPr algn="l"/>
            <a:r>
              <a:rPr lang="pt-BR" sz="1200" b="1" cap="none" spc="0" baseline="0">
                <a:ln>
                  <a:noFill/>
                </a:ln>
                <a:solidFill>
                  <a:schemeClr val="bg1"/>
                </a:solidFill>
                <a:effectLst/>
                <a:latin typeface="Century Gothic" panose="020B0502020202020204" pitchFamily="34" charset="0"/>
                <a:ea typeface="Verdana" panose="020B0604030504040204" pitchFamily="34" charset="0"/>
                <a:cs typeface="Arial" panose="020B0604020202020204" pitchFamily="7" charset="0"/>
              </a:rPr>
              <a:t>Coordenadoria de Planejamento  - COPLAN</a:t>
            </a:r>
            <a:endParaRPr lang="pt-BR" sz="1200" b="1" cap="none" spc="0" baseline="0">
              <a:ln>
                <a:noFill/>
              </a:ln>
              <a:solidFill>
                <a:schemeClr val="bg1"/>
              </a:solidFill>
              <a:effectLst/>
              <a:latin typeface="Century Gothic" panose="020B0502020202020204" pitchFamily="34" charset="0"/>
              <a:ea typeface="Verdana" panose="020B0604030504040204" pitchFamily="34" charset="0"/>
              <a:cs typeface="Arial" panose="020B0604020202020204" pitchFamily="7" charset="0"/>
            </a:endParaRPr>
          </a:p>
        </xdr:txBody>
      </xdr:sp>
      <xdr:sp>
        <xdr:nvSpPr>
          <xdr:cNvPr id="25" name="Fluxograma: Dados armazenados 13"/>
          <xdr:cNvSpPr/>
        </xdr:nvSpPr>
        <xdr:spPr>
          <a:xfrm>
            <a:off x="67236" y="941293"/>
            <a:ext cx="5872993" cy="986119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lang="pt-BR" sz="1400" b="1">
                <a:solidFill>
                  <a:srgbClr val="FFC000"/>
                </a:solidFill>
                <a:latin typeface="Century Gothic" panose="020B0502020202020204" pitchFamily="34" charset="0"/>
              </a:rPr>
              <a:t>Relatório</a:t>
            </a: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 UFGD em Números </a:t>
            </a:r>
            <a:b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</a:br>
            <a:r>
              <a:rPr lang="pt-BR" sz="1400" b="1" baseline="0">
                <a:solidFill>
                  <a:srgbClr val="FFC000"/>
                </a:solidFill>
                <a:latin typeface="Century Gothic" panose="020B0502020202020204" pitchFamily="34" charset="0"/>
              </a:rPr>
              <a:t>Compras - Gráficos - PRAD</a:t>
            </a:r>
            <a:endParaRPr lang="pt-BR" sz="1400" b="1">
              <a:solidFill>
                <a:srgbClr val="FFC000"/>
              </a:solidFill>
              <a:latin typeface="Century Gothic" panose="020B0502020202020204" pitchFamily="34" charset="0"/>
            </a:endParaRPr>
          </a:p>
        </xdr:txBody>
      </xdr:sp>
      <xdr:sp>
        <xdr:nvSpPr>
          <xdr:cNvPr id="30" name="Fluxograma: Dados armazenados 14"/>
          <xdr:cNvSpPr/>
        </xdr:nvSpPr>
        <xdr:spPr>
          <a:xfrm>
            <a:off x="5423648" y="959225"/>
            <a:ext cx="4784911" cy="531158"/>
          </a:xfrm>
          <a:prstGeom prst="flowChartOnlineStorage">
            <a:avLst/>
          </a:prstGeom>
          <a:solidFill>
            <a:srgbClr val="00B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eaLnBrk="1" fontAlgn="auto" latinLnBrk="0" hangingPunct="1"/>
            <a:r>
              <a:rPr lang="pt-BR" sz="1200" b="1">
                <a:solidFill>
                  <a:schemeClr val="lt1"/>
                </a:solidFill>
                <a:effectLst/>
                <a:latin typeface="Century Gothic" panose="020B0502020202020204" pitchFamily="34" charset="0"/>
                <a:ea typeface="+mn-ea"/>
                <a:cs typeface="+mn-cs"/>
              </a:rPr>
              <a:t>Ano de Referência: 2019</a:t>
            </a:r>
            <a:endParaRPr lang="pt-BR" sz="1200" b="1">
              <a:solidFill>
                <a:schemeClr val="lt1"/>
              </a:solidFill>
              <a:effectLst/>
              <a:latin typeface="Century Gothic" panose="020B0502020202020204" pitchFamily="34" charset="0"/>
              <a:ea typeface="+mn-ea"/>
              <a:cs typeface="+mn-cs"/>
            </a:endParaRPr>
          </a:p>
          <a:p>
            <a:pPr eaLnBrk="1" fontAlgn="auto" latinLnBrk="0" hangingPunct="1"/>
            <a:r>
              <a:rPr lang="pt-BR" sz="1200" b="1">
                <a:effectLst/>
                <a:latin typeface="Century Gothic" panose="020B0502020202020204" pitchFamily="34" charset="0"/>
              </a:rPr>
              <a:t>Processado em: 29/05/2020</a:t>
            </a:r>
            <a:endParaRPr lang="pt-BR" sz="1200" b="1">
              <a:effectLst/>
              <a:latin typeface="Century Gothic" panose="020B0502020202020204" pitchFamily="34" charset="0"/>
            </a:endParaRPr>
          </a:p>
        </xdr:txBody>
      </xdr:sp>
      <xdr:pic>
        <xdr:nvPicPr>
          <xdr:cNvPr id="32" name="Imagem 31"/>
          <xdr:cNvPicPr>
            <a:picLocks noChangeAspect="1"/>
          </xdr:cNvPicPr>
        </xdr:nvPicPr>
        <xdr:blipFill>
          <a:blip r:embed="rId1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7237" y="156883"/>
            <a:ext cx="1344705" cy="640036"/>
          </a:xfrm>
          <a:prstGeom prst="rect">
            <a:avLst/>
          </a:prstGeom>
        </xdr:spPr>
      </xdr:pic>
    </xdr:grpSp>
    <xdr:clientData/>
  </xdr:twoCellAnchor>
  <xdr:twoCellAnchor>
    <xdr:from>
      <xdr:col>2</xdr:col>
      <xdr:colOff>279400</xdr:colOff>
      <xdr:row>115</xdr:row>
      <xdr:rowOff>127000</xdr:rowOff>
    </xdr:from>
    <xdr:to>
      <xdr:col>9</xdr:col>
      <xdr:colOff>990599</xdr:colOff>
      <xdr:row>128</xdr:row>
      <xdr:rowOff>38100</xdr:rowOff>
    </xdr:to>
    <xdr:graphicFrame>
      <xdr:nvGraphicFramePr>
        <xdr:cNvPr id="26" name="Gráfico 25"/>
        <xdr:cNvGraphicFramePr/>
      </xdr:nvGraphicFramePr>
      <xdr:xfrm>
        <a:off x="575310" y="22985095"/>
        <a:ext cx="5368290" cy="2387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279400</xdr:colOff>
      <xdr:row>115</xdr:row>
      <xdr:rowOff>139700</xdr:rowOff>
    </xdr:from>
    <xdr:to>
      <xdr:col>20</xdr:col>
      <xdr:colOff>0</xdr:colOff>
      <xdr:row>128</xdr:row>
      <xdr:rowOff>50800</xdr:rowOff>
    </xdr:to>
    <xdr:graphicFrame>
      <xdr:nvGraphicFramePr>
        <xdr:cNvPr id="28" name="Gráfico 27"/>
        <xdr:cNvGraphicFramePr/>
      </xdr:nvGraphicFramePr>
      <xdr:xfrm>
        <a:off x="7661910" y="22997795"/>
        <a:ext cx="5230495" cy="2387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22</xdr:col>
      <xdr:colOff>391885</xdr:colOff>
      <xdr:row>115</xdr:row>
      <xdr:rowOff>152401</xdr:rowOff>
    </xdr:from>
    <xdr:to>
      <xdr:col>30</xdr:col>
      <xdr:colOff>210456</xdr:colOff>
      <xdr:row>128</xdr:row>
      <xdr:rowOff>63501</xdr:rowOff>
    </xdr:to>
    <xdr:graphicFrame>
      <xdr:nvGraphicFramePr>
        <xdr:cNvPr id="36" name="Gráfico 35"/>
        <xdr:cNvGraphicFramePr/>
      </xdr:nvGraphicFramePr>
      <xdr:xfrm>
        <a:off x="14883765" y="23010495"/>
        <a:ext cx="5349875" cy="2387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" name="Retângulo 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" name="Retângulo 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" name="Retângulo 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" name="Retângulo 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" name="Retângulo 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" name="Retângulo 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" name="Retângulo 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" name="Retângulo 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" name="Retângulo 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" name="Retângulo 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" name="Retângulo 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3" name="Retângulo 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4" name="Retângulo 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5" name="Retângulo 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6" name="Retângulo 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7" name="Retângulo 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8" name="Retângulo 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9" name="Retângulo 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0" name="Retângulo 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1" name="Retângulo 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2" name="Retângulo 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3" name="Retângulo 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4" name="Retângulo 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5" name="Retângulo 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6" name="Retângulo 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7" name="Retângulo 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8" name="Retângulo 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9" name="Retângulo 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0" name="Retângulo 2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1" name="Retângulo 3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2" name="Retângulo 3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3" name="Retângulo 3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4" name="Retângulo 3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5" name="Retângulo 3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6" name="Retângulo 3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7" name="Retângulo 3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8" name="Retângulo 3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9" name="Retângulo 3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0" name="Retângulo 3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1" name="Retângulo 4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2" name="Retângulo 4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3" name="Retângulo 4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4" name="Retângulo 4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5" name="Retângulo 4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6" name="Retângulo 4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7" name="Retângulo 4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8" name="Retângulo 4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9" name="Retângulo 4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0" name="Retângulo 4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1" name="Retângulo 5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2" name="Retângulo 5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3" name="Retângulo 5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4" name="Retângulo 5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5" name="Retângulo 5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6" name="Retângulo 5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7" name="Retângulo 5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8" name="Retângulo 5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9" name="Retângulo 5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0" name="Retângulo 5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1" name="Retângulo 6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2" name="Retângulo 6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3" name="Retângulo 6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4" name="Retângulo 6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5" name="Retângulo 6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6" name="Retângulo 6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7" name="Retângulo 6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8" name="Retângulo 6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9" name="Retângulo 6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0" name="Retângulo 6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1" name="Retângulo 7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2" name="Retângulo 7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3" name="Retângulo 7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4" name="Retângulo 7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5" name="Retângulo 7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6" name="Retângulo 7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7" name="Retângulo 7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8" name="Retângulo 7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9" name="Retângulo 7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0" name="Retângulo 7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1" name="Retângulo 8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2" name="Retângulo 8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3" name="Retângulo 8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4" name="Retângulo 8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5" name="Retângulo 8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6" name="Retângulo 8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7" name="Retângulo 8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8" name="Retângulo 8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9" name="Retângulo 8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0" name="Retângulo 8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1" name="Retângulo 9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2" name="Retângulo 9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3" name="Retângulo 9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4" name="Retângulo 9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5" name="Retângulo 9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6" name="Retângulo 9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7" name="Retângulo 9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8" name="Retângulo 9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9" name="Retângulo 9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0" name="Retângulo 9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1" name="Retângulo 10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2" name="Retângulo 10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3" name="Retângulo 10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4" name="Retângulo 10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5" name="Retângulo 10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6" name="Retângulo 10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7" name="Retângulo 10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8" name="Retângulo 10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9" name="Retângulo 10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0" name="Retângulo 10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1" name="Retângulo 1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2" name="Retângulo 1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3" name="Retângulo 1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4" name="Retângulo 1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5" name="Retângulo 1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6" name="Retângulo 1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7" name="Retângulo 1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8" name="Retângulo 1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9" name="Retângulo 1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0" name="Retângulo 1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1" name="Retângulo 1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2" name="Retângulo 1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3" name="Retângulo 1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4" name="Retângulo 1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5" name="Retângulo 1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6" name="Retângulo 1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7" name="Retângulo 1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8" name="Retângulo 1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9" name="Retângulo 1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" name="Retângulo 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" name="Retângulo 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" name="Retângulo 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" name="Retângulo 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" name="Retângulo 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" name="Retângulo 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" name="Retângulo 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" name="Retângulo 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" name="Retângulo 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" name="Retângulo 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" name="Retângulo 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3" name="Retângulo 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4" name="Retângulo 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5" name="Retângulo 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6" name="Retângulo 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7" name="Retângulo 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8" name="Retângulo 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9" name="Retângulo 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0" name="Retângulo 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1" name="Retângulo 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2" name="Retângulo 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3" name="Retângulo 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4" name="Retângulo 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5" name="Retângulo 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6" name="Retângulo 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7" name="Retângulo 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8" name="Retângulo 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9" name="Retângulo 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0" name="Retângulo 2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1" name="Retângulo 3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2" name="Retângulo 3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3" name="Retângulo 3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4" name="Retângulo 3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5" name="Retângulo 3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6" name="Retângulo 3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7" name="Retângulo 3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8" name="Retângulo 3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9" name="Retângulo 3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0" name="Retângulo 3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1" name="Retângulo 4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2" name="Retângulo 4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3" name="Retângulo 4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4" name="Retângulo 4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5" name="Retângulo 4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6" name="Retângulo 4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7" name="Retângulo 4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8" name="Retângulo 4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9" name="Retângulo 4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0" name="Retângulo 4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1" name="Retângulo 5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2" name="Retângulo 5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3" name="Retângulo 5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4" name="Retângulo 5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5" name="Retângulo 5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6" name="Retângulo 5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7" name="Retângulo 5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8" name="Retângulo 5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9" name="Retângulo 5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0" name="Retângulo 5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1" name="Retângulo 6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2" name="Retângulo 6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3" name="Retângulo 6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4" name="Retângulo 6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5" name="Retângulo 6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6" name="Retângulo 6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7" name="Retângulo 6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8" name="Retângulo 6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9" name="Retângulo 6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0" name="Retângulo 6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1" name="Retângulo 7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2" name="Retângulo 7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3" name="Retângulo 7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4" name="Retângulo 7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5" name="Retângulo 7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6" name="Retângulo 7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7" name="Retângulo 7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8" name="Retângulo 7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9" name="Retângulo 7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0" name="Retângulo 7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1" name="Retângulo 8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2" name="Retângulo 8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3" name="Retângulo 8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4" name="Retângulo 8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5" name="Retângulo 8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6" name="Retângulo 8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7" name="Retângulo 8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8" name="Retângulo 8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9" name="Retângulo 8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0" name="Retângulo 8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1" name="Retângulo 9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2" name="Retângulo 9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3" name="Retângulo 9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4" name="Retângulo 9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5" name="Retângulo 9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6" name="Retângulo 9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7" name="Retângulo 9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8" name="Retângulo 9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9" name="Retângulo 9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0" name="Retângulo 9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1" name="Retângulo 10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2" name="Retângulo 10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3" name="Retângulo 10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4" name="Retângulo 10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5" name="Retângulo 10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6" name="Retângulo 10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7" name="Retângulo 10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8" name="Retângulo 10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9" name="Retângulo 10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0" name="Retângulo 10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1" name="Retângulo 1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2" name="Retângulo 1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3" name="Retângulo 1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4" name="Retângulo 1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5" name="Retângulo 1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6" name="Retângulo 1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7" name="Retângulo 1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8" name="Retângulo 1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9" name="Retângulo 1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0" name="Retângulo 1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1" name="Retângulo 1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2" name="Retângulo 1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3" name="Retângulo 1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4" name="Retângulo 1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5" name="Retângulo 1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6" name="Retângulo 1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7" name="Retângulo 1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8" name="Retângulo 1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9" name="Retângulo 1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" name="Retângulo 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" name="Retângulo 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" name="Retângulo 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" name="Retângulo 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" name="Retângulo 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" name="Retângulo 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" name="Retângulo 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" name="Retângulo 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" name="Retângulo 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" name="Retângulo 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" name="Retângulo 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3" name="Retângulo 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4" name="Retângulo 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5" name="Retângulo 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6" name="Retângulo 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7" name="Retângulo 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8" name="Retângulo 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9" name="Retângulo 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0" name="Retângulo 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1" name="Retângulo 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2" name="Retângulo 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3" name="Retângulo 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4" name="Retângulo 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5" name="Retângulo 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6" name="Retângulo 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7" name="Retângulo 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8" name="Retângulo 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9" name="Retângulo 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0" name="Retângulo 2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1" name="Retângulo 3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2" name="Retângulo 3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3" name="Retângulo 3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4" name="Retângulo 3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5" name="Retângulo 3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6" name="Retângulo 3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7" name="Retângulo 3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8" name="Retângulo 3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9" name="Retângulo 3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0" name="Retângulo 3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1" name="Retângulo 4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2" name="Retângulo 4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3" name="Retângulo 4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4" name="Retângulo 4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5" name="Retângulo 4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6" name="Retângulo 4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7" name="Retângulo 4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8" name="Retângulo 4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9" name="Retângulo 4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0" name="Retângulo 4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1" name="Retângulo 5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2" name="Retângulo 5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3" name="Retângulo 5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4" name="Retângulo 5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5" name="Retângulo 5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6" name="Retângulo 5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7" name="Retângulo 5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8" name="Retângulo 5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9" name="Retângulo 5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0" name="Retângulo 5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1" name="Retângulo 6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2" name="Retângulo 6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3" name="Retângulo 6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4" name="Retângulo 6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5" name="Retângulo 6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6" name="Retângulo 6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7" name="Retângulo 6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8" name="Retângulo 6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9" name="Retângulo 6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0" name="Retângulo 6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1" name="Retângulo 7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2" name="Retângulo 7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3" name="Retângulo 7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4" name="Retângulo 7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5" name="Retângulo 7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6" name="Retângulo 7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7" name="Retângulo 7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8" name="Retângulo 7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9" name="Retângulo 7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0" name="Retângulo 7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1" name="Retângulo 8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2" name="Retângulo 8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3" name="Retângulo 8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4" name="Retângulo 8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5" name="Retângulo 8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6" name="Retângulo 8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7" name="Retângulo 8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8" name="Retângulo 8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9" name="Retângulo 8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0" name="Retângulo 8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1" name="Retângulo 9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2" name="Retângulo 9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3" name="Retângulo 9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4" name="Retângulo 9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5" name="Retângulo 9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6" name="Retângulo 9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7" name="Retângulo 9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8" name="Retângulo 9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9" name="Retângulo 9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0" name="Retângulo 9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1" name="Retângulo 10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2" name="Retângulo 10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3" name="Retângulo 10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4" name="Retângulo 10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5" name="Retângulo 10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6" name="Retângulo 10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7" name="Retângulo 10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8" name="Retângulo 10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9" name="Retângulo 10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0" name="Retângulo 10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1" name="Retângulo 1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2" name="Retângulo 1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3" name="Retângulo 1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4" name="Retângulo 1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5" name="Retângulo 1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6" name="Retângulo 1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7" name="Retângulo 1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8" name="Retângulo 1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9" name="Retângulo 1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0" name="Retângulo 1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1" name="Retângulo 1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2" name="Retângulo 1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3" name="Retângulo 1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4" name="Retângulo 1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5" name="Retângulo 1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6" name="Retângulo 1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7" name="Retângulo 1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8" name="Retângulo 1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9" name="Retângulo 1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" name="Retângulo 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" name="Retângulo 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" name="Retângulo 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" name="Retângulo 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" name="Retângulo 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" name="Retângulo 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" name="Retângulo 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" name="Retângulo 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" name="Retângulo 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" name="Retângulo 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" name="Retângulo 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3" name="Retângulo 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4" name="Retângulo 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5" name="Retângulo 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6" name="Retângulo 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7" name="Retângulo 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8" name="Retângulo 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9" name="Retângulo 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0" name="Retângulo 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1" name="Retângulo 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2" name="Retângulo 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3" name="Retângulo 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4" name="Retângulo 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5" name="Retângulo 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6" name="Retângulo 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7" name="Retângulo 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8" name="Retângulo 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9" name="Retângulo 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0" name="Retângulo 2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1" name="Retângulo 3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2" name="Retângulo 3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3" name="Retângulo 3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4" name="Retângulo 3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5" name="Retângulo 3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6" name="Retângulo 3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7" name="Retângulo 3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8" name="Retângulo 3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9" name="Retângulo 3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0" name="Retângulo 3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1" name="Retângulo 4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2" name="Retângulo 4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3" name="Retângulo 4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4" name="Retângulo 4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5" name="Retângulo 4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6" name="Retângulo 4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7" name="Retângulo 4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8" name="Retângulo 4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9" name="Retângulo 4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0" name="Retângulo 4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1" name="Retângulo 5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2" name="Retângulo 5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3" name="Retângulo 5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4" name="Retângulo 5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5" name="Retângulo 5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6" name="Retângulo 5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7" name="Retângulo 5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8" name="Retângulo 5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9" name="Retângulo 5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0" name="Retângulo 5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1" name="Retângulo 6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2" name="Retângulo 6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3" name="Retângulo 6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4" name="Retângulo 6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5" name="Retângulo 6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6" name="Retângulo 6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7" name="Retângulo 6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8" name="Retângulo 6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9" name="Retângulo 6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0" name="Retângulo 6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1" name="Retângulo 7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2" name="Retângulo 7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3" name="Retângulo 7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4" name="Retângulo 7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5" name="Retângulo 7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6" name="Retângulo 7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7" name="Retângulo 7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8" name="Retângulo 7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9" name="Retângulo 7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0" name="Retângulo 7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1" name="Retângulo 8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2" name="Retângulo 8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3" name="Retângulo 8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4" name="Retângulo 8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5" name="Retângulo 8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6" name="Retângulo 8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7" name="Retângulo 8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8" name="Retângulo 8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9" name="Retângulo 8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0" name="Retângulo 8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1" name="Retângulo 9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2" name="Retângulo 9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3" name="Retângulo 9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4" name="Retângulo 9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5" name="Retângulo 9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6" name="Retângulo 9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7" name="Retângulo 9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8" name="Retângulo 9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9" name="Retângulo 9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0" name="Retângulo 9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1" name="Retângulo 10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2" name="Retângulo 10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3" name="Retângulo 10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4" name="Retângulo 10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5" name="Retângulo 10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6" name="Retângulo 10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7" name="Retângulo 10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8" name="Retângulo 10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9" name="Retângulo 10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0" name="Retângulo 10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1" name="Retângulo 1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2" name="Retângulo 1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3" name="Retângulo 1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4" name="Retângulo 1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5" name="Retângulo 1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6" name="Retângulo 1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7" name="Retângulo 1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8" name="Retângulo 1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9" name="Retângulo 1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0" name="Retângulo 1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1" name="Retângulo 1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2" name="Retângulo 1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3" name="Retângulo 1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4" name="Retângulo 1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5" name="Retângulo 1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6" name="Retângulo 1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7" name="Retângulo 1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8" name="Retângulo 1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9" name="Retângulo 1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" name="Retângulo 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" name="Retângulo 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" name="Retângulo 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" name="Retângulo 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" name="Retângulo 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" name="Retângulo 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" name="Retângulo 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" name="Retângulo 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" name="Retângulo 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" name="Retângulo 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" name="Retângulo 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3" name="Retângulo 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4" name="Retângulo 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5" name="Retângulo 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6" name="Retângulo 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7" name="Retângulo 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8" name="Retângulo 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9" name="Retângulo 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0" name="Retângulo 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1" name="Retângulo 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2" name="Retângulo 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3" name="Retângulo 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4" name="Retângulo 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5" name="Retângulo 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6" name="Retângulo 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7" name="Retângulo 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8" name="Retângulo 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29" name="Retângulo 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0" name="Retângulo 2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1" name="Retângulo 3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2" name="Retângulo 3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3" name="Retângulo 3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4" name="Retângulo 3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5" name="Retângulo 3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6" name="Retângulo 3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7" name="Retângulo 3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8" name="Retângulo 3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39" name="Retângulo 3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0" name="Retângulo 3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1" name="Retângulo 4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2" name="Retângulo 4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3" name="Retângulo 4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4" name="Retângulo 4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5" name="Retângulo 4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6" name="Retângulo 4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7" name="Retângulo 4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8" name="Retângulo 4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49" name="Retângulo 4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0" name="Retângulo 4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1" name="Retângulo 5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2" name="Retângulo 5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3" name="Retângulo 5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4" name="Retângulo 5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5" name="Retângulo 5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6" name="Retângulo 5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7" name="Retângulo 5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8" name="Retângulo 5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59" name="Retângulo 5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0" name="Retângulo 5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1" name="Retângulo 6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2" name="Retângulo 6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3" name="Retângulo 6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4" name="Retângulo 6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5" name="Retângulo 6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6" name="Retângulo 6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7" name="Retângulo 6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8" name="Retângulo 6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69" name="Retângulo 6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0" name="Retângulo 6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1" name="Retângulo 7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2" name="Retângulo 7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3" name="Retângulo 7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4" name="Retângulo 7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5" name="Retângulo 7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6" name="Retângulo 7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7" name="Retângulo 7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8" name="Retângulo 7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79" name="Retângulo 7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0" name="Retângulo 7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1" name="Retângulo 8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2" name="Retângulo 8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3" name="Retângulo 8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4" name="Retângulo 8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5" name="Retângulo 8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6" name="Retângulo 8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7" name="Retângulo 8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8" name="Retângulo 8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89" name="Retângulo 8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0" name="Retângulo 8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1" name="Retângulo 9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2" name="Retângulo 9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3" name="Retângulo 9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4" name="Retângulo 9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5" name="Retângulo 9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6" name="Retângulo 9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7" name="Retângulo 9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8" name="Retângulo 9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99" name="Retângulo 9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0" name="Retângulo 9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1" name="Retângulo 10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2" name="Retângulo 10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3" name="Retângulo 10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4" name="Retângulo 10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5" name="Retângulo 10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6" name="Retângulo 10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7" name="Retângulo 10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8" name="Retângulo 10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09" name="Retângulo 10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0" name="Retângulo 10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1" name="Retângulo 11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2" name="Retângulo 11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3" name="Retângulo 11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4" name="Retângulo 11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5" name="Retângulo 11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6" name="Retângulo 11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7" name="Retângulo 11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8" name="Retângulo 11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19" name="Retângulo 11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0" name="Retângulo 119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1" name="Retângulo 120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2" name="Retângulo 121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3" name="Retângulo 122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4" name="Retângulo 123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5" name="Retângulo 124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6" name="Retângulo 125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7" name="Retângulo 126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8" name="Retângulo 127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  <cdr:relSizeAnchor xmlns:cdr="http://schemas.openxmlformats.org/drawingml/2006/chartDrawing">
    <cdr:from>
      <cdr:x>0.83929</cdr:x>
      <cdr:y>0.47253</cdr:y>
    </cdr:from>
    <cdr:to>
      <cdr:x>1</cdr:x>
      <cdr:y>1</cdr:y>
    </cdr:to>
    <cdr:sp>
      <cdr:nvSpPr>
        <cdr:cNvPr id="129" name="Retângulo 128"/>
        <cdr:cNvSpPr/>
      </cdr:nvSpPr>
      <cdr:spPr xmlns:a="http://schemas.openxmlformats.org/drawingml/2006/main">
        <a:xfrm xmlns:a="http://schemas.openxmlformats.org/drawingml/2006/main">
          <a:off x="5067300" y="1327151"/>
          <a:ext cx="914400" cy="914400"/>
        </a:xfrm>
        <a:prstGeom xmlns:a="http://schemas.openxmlformats.org/drawingml/2006/main" prst="rect">
          <a:avLst/>
        </a:prstGeom>
      </cdr:spPr>
      <cdr:txBody xmlns:a="http://schemas.openxmlformats.org/drawingml/2006/main">
        <a:bodyPr vertOverflow="clip" wrap="none" rtlCol="0"/>
        <a:lstStyle/>
        <a:p>
          <a:endParaRPr lang="pt-BR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lileu\PROAP\COPLAN\1_PADRONIZA&#199;&#195;O_NOVA%20METODOLOGIA_agosto_2016\4_Agenda_Setorias\13_Agenda%20COPLAN%20GERAL_final_26-06-17%20-%20C&#243;p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eus\Users\Fernanda\Desktop\INDICADORES%20APRESENTA&#199;&#195;O\RELAT&#211;RIO%20MOBILIDADE%20INTERNACIONAL%20-%20SECAC%20-%202012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Calendário 2017_Geral"/>
      <sheetName val="Calendário 2018 Geral"/>
      <sheetName val="Maio de 2017"/>
      <sheetName val="Junho de 2017"/>
      <sheetName val="Julho de 2017"/>
      <sheetName val="Agosto de 2017"/>
      <sheetName val="Setembro de 2017"/>
      <sheetName val="Outubro de 2017"/>
      <sheetName val="Novembro de 2017"/>
      <sheetName val="Dezembro de 2017"/>
      <sheetName val="Janeiro de 2017"/>
      <sheetName val="Fevereiro de 2018"/>
      <sheetName val="Março de 2018"/>
      <sheetName val="Abril de 2018"/>
      <sheetName val="Maio 2018"/>
      <sheetName val="Junho de 2018"/>
      <sheetName val="Julho de 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CESSOS"/>
      <sheetName val="ESTUDANTES IN"/>
      <sheetName val="ESTUDANTES OUT"/>
      <sheetName val="BOLSAS"/>
      <sheetName val="DADOS"/>
      <sheetName val="DOCUMENTOS"/>
      <sheetName val="2010 A 2013"/>
      <sheetName val="Plan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JG119"/>
  <sheetViews>
    <sheetView showGridLines="0" zoomScale="70" zoomScaleNormal="70" topLeftCell="A4" workbookViewId="0">
      <selection activeCell="M18" sqref="M18"/>
    </sheetView>
  </sheetViews>
  <sheetFormatPr defaultColWidth="0" defaultRowHeight="15"/>
  <cols>
    <col min="1" max="1" width="2.88571428571429" style="409" customWidth="1"/>
    <col min="2" max="2" width="2.88571428571429" style="410" customWidth="1"/>
    <col min="3" max="3" width="11.1047619047619" style="411" customWidth="1"/>
    <col min="4" max="4" width="40.3333333333333" style="411" customWidth="1"/>
    <col min="5" max="5" width="14.8857142857143" style="411" customWidth="1"/>
    <col min="6" max="6" width="15.552380952381" style="411" customWidth="1"/>
    <col min="7" max="7" width="13" style="411" customWidth="1"/>
    <col min="8" max="9" width="11.1047619047619" style="411" customWidth="1"/>
    <col min="10" max="11" width="9.43809523809524" style="411" customWidth="1"/>
    <col min="12" max="12" width="14.8857142857143" style="411" customWidth="1"/>
    <col min="13" max="13" width="20.3333333333333" style="411" customWidth="1"/>
    <col min="14" max="14" width="9.55238095238095" style="411" customWidth="1"/>
    <col min="15" max="15" width="14.1047619047619" style="411" customWidth="1"/>
    <col min="16" max="16" width="13" style="411" customWidth="1"/>
    <col min="17" max="17" width="9.88571428571429" style="411" customWidth="1"/>
    <col min="18" max="2971" width="9.1047619047619" style="411" customWidth="1"/>
    <col min="2972" max="2978" width="0" style="410" hidden="1" customWidth="1"/>
    <col min="2979" max="16384" width="9.1047619047619" style="410" hidden="1"/>
  </cols>
  <sheetData>
    <row r="1" spans="2:2971"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  <c r="AS1" s="409"/>
      <c r="AT1" s="409"/>
      <c r="AU1" s="409"/>
      <c r="AV1" s="409"/>
      <c r="AW1" s="409"/>
      <c r="AX1" s="409"/>
      <c r="AY1" s="409"/>
      <c r="AZ1" s="409"/>
      <c r="BA1" s="409"/>
      <c r="BB1" s="409"/>
      <c r="BC1" s="409"/>
      <c r="BD1" s="409"/>
      <c r="BE1" s="409"/>
      <c r="BF1" s="409"/>
      <c r="BG1" s="409"/>
      <c r="BH1" s="409"/>
      <c r="BI1" s="409"/>
      <c r="BJ1" s="409"/>
      <c r="BK1" s="409"/>
      <c r="BL1" s="409"/>
      <c r="BM1" s="409"/>
      <c r="BN1" s="409"/>
      <c r="BO1" s="409"/>
      <c r="BP1" s="409"/>
      <c r="BQ1" s="409"/>
      <c r="BR1" s="409"/>
      <c r="BS1" s="409"/>
      <c r="BT1" s="409"/>
      <c r="BU1" s="409"/>
      <c r="BV1" s="409"/>
      <c r="BW1" s="409"/>
      <c r="BX1" s="409"/>
      <c r="BY1" s="409"/>
      <c r="BZ1" s="409"/>
      <c r="CA1" s="409"/>
      <c r="CB1" s="409"/>
      <c r="CC1" s="409"/>
      <c r="CD1" s="409"/>
      <c r="CE1" s="409"/>
      <c r="CF1" s="409"/>
      <c r="CG1" s="409"/>
      <c r="CH1" s="409"/>
      <c r="CI1" s="409"/>
      <c r="CJ1" s="409"/>
      <c r="CK1" s="409"/>
      <c r="CL1" s="409"/>
      <c r="CM1" s="409"/>
      <c r="CN1" s="409"/>
      <c r="CO1" s="409"/>
      <c r="CP1" s="409"/>
      <c r="CQ1" s="409"/>
      <c r="CR1" s="409"/>
      <c r="CS1" s="409"/>
      <c r="CT1" s="409"/>
      <c r="CU1" s="409"/>
      <c r="CV1" s="409"/>
      <c r="CW1" s="409"/>
      <c r="CX1" s="409"/>
      <c r="CY1" s="409"/>
      <c r="CZ1" s="409"/>
      <c r="DA1" s="409"/>
      <c r="DB1" s="409"/>
      <c r="DC1" s="409"/>
      <c r="DD1" s="409"/>
      <c r="DE1" s="409"/>
      <c r="DF1" s="409"/>
      <c r="DG1" s="409"/>
      <c r="DH1" s="409"/>
      <c r="DI1" s="409"/>
      <c r="DJ1" s="409"/>
      <c r="DK1" s="409"/>
      <c r="DL1" s="409"/>
      <c r="DM1" s="409"/>
      <c r="DN1" s="409"/>
      <c r="DO1" s="409"/>
      <c r="DP1" s="409"/>
      <c r="DQ1" s="409"/>
      <c r="DR1" s="409"/>
      <c r="DS1" s="409"/>
      <c r="DT1" s="409"/>
      <c r="DU1" s="409"/>
      <c r="DV1" s="409"/>
      <c r="DW1" s="409"/>
      <c r="DX1" s="409"/>
      <c r="DY1" s="409"/>
      <c r="DZ1" s="409"/>
      <c r="EA1" s="409"/>
      <c r="EB1" s="409"/>
      <c r="EC1" s="409"/>
      <c r="ED1" s="409"/>
      <c r="EE1" s="409"/>
      <c r="EF1" s="409"/>
      <c r="EG1" s="409"/>
      <c r="EH1" s="409"/>
      <c r="EI1" s="409"/>
      <c r="EJ1" s="409"/>
      <c r="EK1" s="409"/>
      <c r="EL1" s="409"/>
      <c r="EM1" s="409"/>
      <c r="EN1" s="409"/>
      <c r="EO1" s="409"/>
      <c r="EP1" s="409"/>
      <c r="EQ1" s="409"/>
      <c r="ER1" s="409"/>
      <c r="ES1" s="409"/>
      <c r="ET1" s="409"/>
      <c r="EU1" s="409"/>
      <c r="EV1" s="409"/>
      <c r="EW1" s="409"/>
      <c r="EX1" s="409"/>
      <c r="EY1" s="409"/>
      <c r="EZ1" s="409"/>
      <c r="FA1" s="409"/>
      <c r="FB1" s="409"/>
      <c r="FC1" s="409"/>
      <c r="FD1" s="409"/>
      <c r="FE1" s="409"/>
      <c r="FF1" s="409"/>
      <c r="FG1" s="409"/>
      <c r="FH1" s="409"/>
      <c r="FI1" s="409"/>
      <c r="FJ1" s="409"/>
      <c r="FK1" s="409"/>
      <c r="FL1" s="409"/>
      <c r="FM1" s="409"/>
      <c r="FN1" s="409"/>
      <c r="FO1" s="409"/>
      <c r="FP1" s="409"/>
      <c r="FQ1" s="409"/>
      <c r="FR1" s="409"/>
      <c r="FS1" s="409"/>
      <c r="FT1" s="409"/>
      <c r="FU1" s="409"/>
      <c r="FV1" s="409"/>
      <c r="FW1" s="409"/>
      <c r="FX1" s="409"/>
      <c r="FY1" s="409"/>
      <c r="FZ1" s="409"/>
      <c r="GA1" s="409"/>
      <c r="GB1" s="409"/>
      <c r="GC1" s="409"/>
      <c r="GD1" s="409"/>
      <c r="GE1" s="409"/>
      <c r="GF1" s="409"/>
      <c r="GG1" s="409"/>
      <c r="GH1" s="409"/>
      <c r="GI1" s="409"/>
      <c r="GJ1" s="409"/>
      <c r="GK1" s="409"/>
      <c r="GL1" s="409"/>
      <c r="GM1" s="409"/>
      <c r="GN1" s="409"/>
      <c r="GO1" s="409"/>
      <c r="GP1" s="409"/>
      <c r="GQ1" s="409"/>
      <c r="GR1" s="409"/>
      <c r="GS1" s="409"/>
      <c r="GT1" s="409"/>
      <c r="GU1" s="409"/>
      <c r="GV1" s="409"/>
      <c r="GW1" s="409"/>
      <c r="GX1" s="409"/>
      <c r="GY1" s="409"/>
      <c r="GZ1" s="409"/>
      <c r="HA1" s="409"/>
      <c r="HB1" s="409"/>
      <c r="HC1" s="409"/>
      <c r="HD1" s="409"/>
      <c r="HE1" s="409"/>
      <c r="HF1" s="409"/>
      <c r="HG1" s="409"/>
      <c r="HH1" s="409"/>
      <c r="HI1" s="409"/>
      <c r="HJ1" s="409"/>
      <c r="HK1" s="409"/>
      <c r="HL1" s="409"/>
      <c r="HM1" s="409"/>
      <c r="HN1" s="409"/>
      <c r="HO1" s="409"/>
      <c r="HP1" s="409"/>
      <c r="HQ1" s="409"/>
      <c r="HR1" s="409"/>
      <c r="HS1" s="409"/>
      <c r="HT1" s="409"/>
      <c r="HU1" s="409"/>
      <c r="HV1" s="409"/>
      <c r="HW1" s="409"/>
      <c r="HX1" s="409"/>
      <c r="HY1" s="409"/>
      <c r="HZ1" s="409"/>
      <c r="IA1" s="409"/>
      <c r="IB1" s="409"/>
      <c r="IC1" s="409"/>
      <c r="ID1" s="409"/>
      <c r="IE1" s="409"/>
      <c r="IF1" s="409"/>
      <c r="IG1" s="409"/>
      <c r="IH1" s="409"/>
      <c r="II1" s="409"/>
      <c r="IJ1" s="409"/>
      <c r="IK1" s="409"/>
      <c r="IL1" s="409"/>
      <c r="IM1" s="409"/>
      <c r="IN1" s="409"/>
      <c r="IO1" s="409"/>
      <c r="IP1" s="409"/>
      <c r="IQ1" s="409"/>
      <c r="IR1" s="409"/>
      <c r="IS1" s="409"/>
      <c r="IT1" s="409"/>
      <c r="IU1" s="409"/>
      <c r="IV1" s="409"/>
      <c r="IW1" s="409"/>
      <c r="IX1" s="409"/>
      <c r="IY1" s="409"/>
      <c r="IZ1" s="409"/>
      <c r="JA1" s="409"/>
      <c r="JB1" s="409"/>
      <c r="JC1" s="409"/>
      <c r="JD1" s="409"/>
      <c r="JE1" s="409"/>
      <c r="JF1" s="409"/>
      <c r="JG1" s="409"/>
      <c r="JH1" s="409"/>
      <c r="JI1" s="409"/>
      <c r="JJ1" s="409"/>
      <c r="JK1" s="409"/>
      <c r="JL1" s="409"/>
      <c r="JM1" s="409"/>
      <c r="JN1" s="409"/>
      <c r="JO1" s="409"/>
      <c r="JP1" s="409"/>
      <c r="JQ1" s="409"/>
      <c r="JR1" s="409"/>
      <c r="JS1" s="409"/>
      <c r="JT1" s="409"/>
      <c r="JU1" s="409"/>
      <c r="JV1" s="409"/>
      <c r="JW1" s="409"/>
      <c r="JX1" s="409"/>
      <c r="JY1" s="409"/>
      <c r="JZ1" s="409"/>
      <c r="KA1" s="409"/>
      <c r="KB1" s="409"/>
      <c r="KC1" s="409"/>
      <c r="KD1" s="409"/>
      <c r="KE1" s="409"/>
      <c r="KF1" s="409"/>
      <c r="KG1" s="409"/>
      <c r="KH1" s="409"/>
      <c r="KI1" s="409"/>
      <c r="KJ1" s="409"/>
      <c r="KK1" s="409"/>
      <c r="KL1" s="409"/>
      <c r="KM1" s="409"/>
      <c r="KN1" s="409"/>
      <c r="KO1" s="409"/>
      <c r="KP1" s="409"/>
      <c r="KQ1" s="409"/>
      <c r="KR1" s="409"/>
      <c r="KS1" s="409"/>
      <c r="KT1" s="409"/>
      <c r="KU1" s="409"/>
      <c r="KV1" s="409"/>
      <c r="KW1" s="409"/>
      <c r="KX1" s="409"/>
      <c r="KY1" s="409"/>
      <c r="KZ1" s="409"/>
      <c r="LA1" s="409"/>
      <c r="LB1" s="409"/>
      <c r="LC1" s="409"/>
      <c r="LD1" s="409"/>
      <c r="LE1" s="409"/>
      <c r="LF1" s="409"/>
      <c r="LG1" s="409"/>
      <c r="LH1" s="409"/>
      <c r="LI1" s="409"/>
      <c r="LJ1" s="409"/>
      <c r="LK1" s="409"/>
      <c r="LL1" s="409"/>
      <c r="LM1" s="409"/>
      <c r="LN1" s="409"/>
      <c r="LO1" s="409"/>
      <c r="LP1" s="409"/>
      <c r="LQ1" s="409"/>
      <c r="LR1" s="409"/>
      <c r="LS1" s="409"/>
      <c r="LT1" s="409"/>
      <c r="LU1" s="409"/>
      <c r="LV1" s="409"/>
      <c r="LW1" s="409"/>
      <c r="LX1" s="409"/>
      <c r="LY1" s="409"/>
      <c r="LZ1" s="409"/>
      <c r="MA1" s="409"/>
      <c r="MB1" s="409"/>
      <c r="MC1" s="409"/>
      <c r="MD1" s="409"/>
      <c r="ME1" s="409"/>
      <c r="MF1" s="409"/>
      <c r="MG1" s="409"/>
      <c r="MH1" s="409"/>
      <c r="MI1" s="409"/>
      <c r="MJ1" s="409"/>
      <c r="MK1" s="409"/>
      <c r="ML1" s="409"/>
      <c r="MM1" s="409"/>
      <c r="MN1" s="409"/>
      <c r="MO1" s="409"/>
      <c r="MP1" s="409"/>
      <c r="MQ1" s="409"/>
      <c r="MR1" s="409"/>
      <c r="MS1" s="409"/>
      <c r="MT1" s="409"/>
      <c r="MU1" s="409"/>
      <c r="MV1" s="409"/>
      <c r="MW1" s="409"/>
      <c r="MX1" s="409"/>
      <c r="MY1" s="409"/>
      <c r="MZ1" s="409"/>
      <c r="NA1" s="409"/>
      <c r="NB1" s="409"/>
      <c r="NC1" s="409"/>
      <c r="ND1" s="409"/>
      <c r="NE1" s="409"/>
      <c r="NF1" s="409"/>
      <c r="NG1" s="409"/>
      <c r="NH1" s="409"/>
      <c r="NI1" s="409"/>
      <c r="NJ1" s="409"/>
      <c r="NK1" s="409"/>
      <c r="NL1" s="409"/>
      <c r="NM1" s="409"/>
      <c r="NN1" s="409"/>
      <c r="NO1" s="409"/>
      <c r="NP1" s="409"/>
      <c r="NQ1" s="409"/>
      <c r="NR1" s="409"/>
      <c r="NS1" s="409"/>
      <c r="NT1" s="409"/>
      <c r="NU1" s="409"/>
      <c r="NV1" s="409"/>
      <c r="NW1" s="409"/>
      <c r="NX1" s="409"/>
      <c r="NY1" s="409"/>
      <c r="NZ1" s="409"/>
      <c r="OA1" s="409"/>
      <c r="OB1" s="409"/>
      <c r="OC1" s="409"/>
      <c r="OD1" s="409"/>
      <c r="OE1" s="409"/>
      <c r="OF1" s="409"/>
      <c r="OG1" s="409"/>
      <c r="OH1" s="409"/>
      <c r="OI1" s="409"/>
      <c r="OJ1" s="409"/>
      <c r="OK1" s="409"/>
      <c r="OL1" s="409"/>
      <c r="OM1" s="409"/>
      <c r="ON1" s="409"/>
      <c r="OO1" s="409"/>
      <c r="OP1" s="409"/>
      <c r="OQ1" s="409"/>
      <c r="OR1" s="409"/>
      <c r="OS1" s="409"/>
      <c r="OT1" s="409"/>
      <c r="OU1" s="409"/>
      <c r="OV1" s="409"/>
      <c r="OW1" s="409"/>
      <c r="OX1" s="409"/>
      <c r="OY1" s="409"/>
      <c r="OZ1" s="409"/>
      <c r="PA1" s="409"/>
      <c r="PB1" s="409"/>
      <c r="PC1" s="409"/>
      <c r="PD1" s="409"/>
      <c r="PE1" s="409"/>
      <c r="PF1" s="409"/>
      <c r="PG1" s="409"/>
      <c r="PH1" s="409"/>
      <c r="PI1" s="409"/>
      <c r="PJ1" s="409"/>
      <c r="PK1" s="409"/>
      <c r="PL1" s="409"/>
      <c r="PM1" s="409"/>
      <c r="PN1" s="409"/>
      <c r="PO1" s="409"/>
      <c r="PP1" s="409"/>
      <c r="PQ1" s="409"/>
      <c r="PR1" s="409"/>
      <c r="PS1" s="409"/>
      <c r="PT1" s="409"/>
      <c r="PU1" s="409"/>
      <c r="PV1" s="409"/>
      <c r="PW1" s="409"/>
      <c r="PX1" s="409"/>
      <c r="PY1" s="409"/>
      <c r="PZ1" s="409"/>
      <c r="QA1" s="409"/>
      <c r="QB1" s="409"/>
      <c r="QC1" s="409"/>
      <c r="QD1" s="409"/>
      <c r="QE1" s="409"/>
      <c r="QF1" s="409"/>
      <c r="QG1" s="409"/>
      <c r="QH1" s="409"/>
      <c r="QI1" s="409"/>
      <c r="QJ1" s="409"/>
      <c r="QK1" s="409"/>
      <c r="QL1" s="409"/>
      <c r="QM1" s="409"/>
      <c r="QN1" s="409"/>
      <c r="QO1" s="409"/>
      <c r="QP1" s="409"/>
      <c r="QQ1" s="409"/>
      <c r="QR1" s="409"/>
      <c r="QS1" s="409"/>
      <c r="QT1" s="409"/>
      <c r="QU1" s="409"/>
      <c r="QV1" s="409"/>
      <c r="QW1" s="409"/>
      <c r="QX1" s="409"/>
      <c r="QY1" s="409"/>
      <c r="QZ1" s="409"/>
      <c r="RA1" s="409"/>
      <c r="RB1" s="409"/>
      <c r="RC1" s="409"/>
      <c r="RD1" s="409"/>
      <c r="RE1" s="409"/>
      <c r="RF1" s="409"/>
      <c r="RG1" s="409"/>
      <c r="RH1" s="409"/>
      <c r="RI1" s="409"/>
      <c r="RJ1" s="409"/>
      <c r="RK1" s="409"/>
      <c r="RL1" s="409"/>
      <c r="RM1" s="409"/>
      <c r="RN1" s="409"/>
      <c r="RO1" s="409"/>
      <c r="RP1" s="409"/>
      <c r="RQ1" s="409"/>
      <c r="RR1" s="409"/>
      <c r="RS1" s="409"/>
      <c r="RT1" s="409"/>
      <c r="RU1" s="409"/>
      <c r="RV1" s="409"/>
      <c r="RW1" s="409"/>
      <c r="RX1" s="409"/>
      <c r="RY1" s="409"/>
      <c r="RZ1" s="409"/>
      <c r="SA1" s="409"/>
      <c r="SB1" s="409"/>
      <c r="SC1" s="409"/>
      <c r="SD1" s="409"/>
      <c r="SE1" s="409"/>
      <c r="SF1" s="409"/>
      <c r="SG1" s="409"/>
      <c r="SH1" s="409"/>
      <c r="SI1" s="409"/>
      <c r="SJ1" s="409"/>
      <c r="SK1" s="409"/>
      <c r="SL1" s="409"/>
      <c r="SM1" s="409"/>
      <c r="SN1" s="409"/>
      <c r="SO1" s="409"/>
      <c r="SP1" s="409"/>
      <c r="SQ1" s="409"/>
      <c r="SR1" s="409"/>
      <c r="SS1" s="409"/>
      <c r="ST1" s="409"/>
      <c r="SU1" s="409"/>
      <c r="SV1" s="409"/>
      <c r="SW1" s="409"/>
      <c r="SX1" s="409"/>
      <c r="SY1" s="409"/>
      <c r="SZ1" s="409"/>
      <c r="TA1" s="409"/>
      <c r="TB1" s="409"/>
      <c r="TC1" s="409"/>
      <c r="TD1" s="409"/>
      <c r="TE1" s="409"/>
      <c r="TF1" s="409"/>
      <c r="TG1" s="409"/>
      <c r="TH1" s="409"/>
      <c r="TI1" s="409"/>
      <c r="TJ1" s="409"/>
      <c r="TK1" s="409"/>
      <c r="TL1" s="409"/>
      <c r="TM1" s="409"/>
      <c r="TN1" s="409"/>
      <c r="TO1" s="409"/>
      <c r="TP1" s="409"/>
      <c r="TQ1" s="409"/>
      <c r="TR1" s="409"/>
      <c r="TS1" s="409"/>
      <c r="TT1" s="409"/>
      <c r="TU1" s="409"/>
      <c r="TV1" s="409"/>
      <c r="TW1" s="409"/>
      <c r="TX1" s="409"/>
      <c r="TY1" s="409"/>
      <c r="TZ1" s="409"/>
      <c r="UA1" s="409"/>
      <c r="UB1" s="409"/>
      <c r="UC1" s="409"/>
      <c r="UD1" s="409"/>
      <c r="UE1" s="409"/>
      <c r="UF1" s="409"/>
      <c r="UG1" s="409"/>
      <c r="UH1" s="409"/>
      <c r="UI1" s="409"/>
      <c r="UJ1" s="409"/>
      <c r="UK1" s="409"/>
      <c r="UL1" s="409"/>
      <c r="UM1" s="409"/>
      <c r="UN1" s="409"/>
      <c r="UO1" s="409"/>
      <c r="UP1" s="409"/>
      <c r="UQ1" s="409"/>
      <c r="UR1" s="409"/>
      <c r="US1" s="409"/>
      <c r="UT1" s="409"/>
      <c r="UU1" s="409"/>
      <c r="UV1" s="409"/>
      <c r="UW1" s="409"/>
      <c r="UX1" s="409"/>
      <c r="UY1" s="409"/>
      <c r="UZ1" s="409"/>
      <c r="VA1" s="409"/>
      <c r="VB1" s="409"/>
      <c r="VC1" s="409"/>
      <c r="VD1" s="409"/>
      <c r="VE1" s="409"/>
      <c r="VF1" s="409"/>
      <c r="VG1" s="409"/>
      <c r="VH1" s="409"/>
      <c r="VI1" s="409"/>
      <c r="VJ1" s="409"/>
      <c r="VK1" s="409"/>
      <c r="VL1" s="409"/>
      <c r="VM1" s="409"/>
      <c r="VN1" s="409"/>
      <c r="VO1" s="409"/>
      <c r="VP1" s="409"/>
      <c r="VQ1" s="409"/>
      <c r="VR1" s="409"/>
      <c r="VS1" s="409"/>
      <c r="VT1" s="409"/>
      <c r="VU1" s="409"/>
      <c r="VV1" s="409"/>
      <c r="VW1" s="409"/>
      <c r="VX1" s="409"/>
      <c r="VY1" s="409"/>
      <c r="VZ1" s="409"/>
      <c r="WA1" s="409"/>
      <c r="WB1" s="409"/>
      <c r="WC1" s="409"/>
      <c r="WD1" s="409"/>
      <c r="WE1" s="409"/>
      <c r="WF1" s="409"/>
      <c r="WG1" s="409"/>
      <c r="WH1" s="409"/>
      <c r="WI1" s="409"/>
      <c r="WJ1" s="409"/>
      <c r="WK1" s="409"/>
      <c r="WL1" s="409"/>
      <c r="WM1" s="409"/>
      <c r="WN1" s="409"/>
      <c r="WO1" s="409"/>
      <c r="WP1" s="409"/>
      <c r="WQ1" s="409"/>
      <c r="WR1" s="409"/>
      <c r="WS1" s="409"/>
      <c r="WT1" s="409"/>
      <c r="WU1" s="409"/>
      <c r="WV1" s="409"/>
      <c r="WW1" s="409"/>
      <c r="WX1" s="409"/>
      <c r="WY1" s="409"/>
      <c r="WZ1" s="409"/>
      <c r="XA1" s="409"/>
      <c r="XB1" s="409"/>
      <c r="XC1" s="409"/>
      <c r="XD1" s="409"/>
      <c r="XE1" s="409"/>
      <c r="XF1" s="409"/>
      <c r="XG1" s="409"/>
      <c r="XH1" s="409"/>
      <c r="XI1" s="409"/>
      <c r="XJ1" s="409"/>
      <c r="XK1" s="409"/>
      <c r="XL1" s="409"/>
      <c r="XM1" s="409"/>
      <c r="XN1" s="409"/>
      <c r="XO1" s="409"/>
      <c r="XP1" s="409"/>
      <c r="XQ1" s="409"/>
      <c r="XR1" s="409"/>
      <c r="XS1" s="409"/>
      <c r="XT1" s="409"/>
      <c r="XU1" s="409"/>
      <c r="XV1" s="409"/>
      <c r="XW1" s="409"/>
      <c r="XX1" s="409"/>
      <c r="XY1" s="409"/>
      <c r="XZ1" s="409"/>
      <c r="YA1" s="409"/>
      <c r="YB1" s="409"/>
      <c r="YC1" s="409"/>
      <c r="YD1" s="409"/>
      <c r="YE1" s="409"/>
      <c r="YF1" s="409"/>
      <c r="YG1" s="409"/>
      <c r="YH1" s="409"/>
      <c r="YI1" s="409"/>
      <c r="YJ1" s="409"/>
      <c r="YK1" s="409"/>
      <c r="YL1" s="409"/>
      <c r="YM1" s="409"/>
      <c r="YN1" s="409"/>
      <c r="YO1" s="409"/>
      <c r="YP1" s="409"/>
      <c r="YQ1" s="409"/>
      <c r="YR1" s="409"/>
      <c r="YS1" s="409"/>
      <c r="YT1" s="409"/>
      <c r="YU1" s="409"/>
      <c r="YV1" s="409"/>
      <c r="YW1" s="409"/>
      <c r="YX1" s="409"/>
      <c r="YY1" s="409"/>
      <c r="YZ1" s="409"/>
      <c r="ZA1" s="409"/>
      <c r="ZB1" s="409"/>
      <c r="ZC1" s="409"/>
      <c r="ZD1" s="409"/>
      <c r="ZE1" s="409"/>
      <c r="ZF1" s="409"/>
      <c r="ZG1" s="409"/>
      <c r="ZH1" s="409"/>
      <c r="ZI1" s="409"/>
      <c r="ZJ1" s="409"/>
      <c r="ZK1" s="409"/>
      <c r="ZL1" s="409"/>
      <c r="ZM1" s="409"/>
      <c r="ZN1" s="409"/>
      <c r="ZO1" s="409"/>
      <c r="ZP1" s="409"/>
      <c r="ZQ1" s="409"/>
      <c r="ZR1" s="409"/>
      <c r="ZS1" s="409"/>
      <c r="ZT1" s="409"/>
      <c r="ZU1" s="409"/>
      <c r="ZV1" s="409"/>
      <c r="ZW1" s="409"/>
      <c r="ZX1" s="409"/>
      <c r="ZY1" s="409"/>
      <c r="ZZ1" s="409"/>
      <c r="AAA1" s="409"/>
      <c r="AAB1" s="409"/>
      <c r="AAC1" s="409"/>
      <c r="AAD1" s="409"/>
      <c r="AAE1" s="409"/>
      <c r="AAF1" s="409"/>
      <c r="AAG1" s="409"/>
      <c r="AAH1" s="409"/>
      <c r="AAI1" s="409"/>
      <c r="AAJ1" s="409"/>
      <c r="AAK1" s="409"/>
      <c r="AAL1" s="409"/>
      <c r="AAM1" s="409"/>
      <c r="AAN1" s="409"/>
      <c r="AAO1" s="409"/>
      <c r="AAP1" s="409"/>
      <c r="AAQ1" s="409"/>
      <c r="AAR1" s="409"/>
      <c r="AAS1" s="409"/>
      <c r="AAT1" s="409"/>
      <c r="AAU1" s="409"/>
      <c r="AAV1" s="409"/>
      <c r="AAW1" s="409"/>
      <c r="AAX1" s="409"/>
      <c r="AAY1" s="409"/>
      <c r="AAZ1" s="409"/>
      <c r="ABA1" s="409"/>
      <c r="ABB1" s="409"/>
      <c r="ABC1" s="409"/>
      <c r="ABD1" s="409"/>
      <c r="ABE1" s="409"/>
      <c r="ABF1" s="409"/>
      <c r="ABG1" s="409"/>
      <c r="ABH1" s="409"/>
      <c r="ABI1" s="409"/>
      <c r="ABJ1" s="409"/>
      <c r="ABK1" s="409"/>
      <c r="ABL1" s="409"/>
      <c r="ABM1" s="409"/>
      <c r="ABN1" s="409"/>
      <c r="ABO1" s="409"/>
      <c r="ABP1" s="409"/>
      <c r="ABQ1" s="409"/>
      <c r="ABR1" s="409"/>
      <c r="ABS1" s="409"/>
      <c r="ABT1" s="409"/>
      <c r="ABU1" s="409"/>
      <c r="ABV1" s="409"/>
      <c r="ABW1" s="409"/>
      <c r="ABX1" s="409"/>
      <c r="ABY1" s="409"/>
      <c r="ABZ1" s="409"/>
      <c r="ACA1" s="409"/>
      <c r="ACB1" s="409"/>
      <c r="ACC1" s="409"/>
      <c r="ACD1" s="409"/>
      <c r="ACE1" s="409"/>
      <c r="ACF1" s="409"/>
      <c r="ACG1" s="409"/>
      <c r="ACH1" s="409"/>
      <c r="ACI1" s="409"/>
      <c r="ACJ1" s="409"/>
      <c r="ACK1" s="409"/>
      <c r="ACL1" s="409"/>
      <c r="ACM1" s="409"/>
      <c r="ACN1" s="409"/>
      <c r="ACO1" s="409"/>
      <c r="ACP1" s="409"/>
      <c r="ACQ1" s="409"/>
      <c r="ACR1" s="409"/>
      <c r="ACS1" s="409"/>
      <c r="ACT1" s="409"/>
      <c r="ACU1" s="409"/>
      <c r="ACV1" s="409"/>
      <c r="ACW1" s="409"/>
      <c r="ACX1" s="409"/>
      <c r="ACY1" s="409"/>
      <c r="ACZ1" s="409"/>
      <c r="ADA1" s="409"/>
      <c r="ADB1" s="409"/>
      <c r="ADC1" s="409"/>
      <c r="ADD1" s="409"/>
      <c r="ADE1" s="409"/>
      <c r="ADF1" s="409"/>
      <c r="ADG1" s="409"/>
      <c r="ADH1" s="409"/>
      <c r="ADI1" s="409"/>
      <c r="ADJ1" s="409"/>
      <c r="ADK1" s="409"/>
      <c r="ADL1" s="409"/>
      <c r="ADM1" s="409"/>
      <c r="ADN1" s="409"/>
      <c r="ADO1" s="409"/>
      <c r="ADP1" s="409"/>
      <c r="ADQ1" s="409"/>
      <c r="ADR1" s="409"/>
      <c r="ADS1" s="409"/>
      <c r="ADT1" s="409"/>
      <c r="ADU1" s="409"/>
      <c r="ADV1" s="409"/>
      <c r="ADW1" s="409"/>
      <c r="ADX1" s="409"/>
      <c r="ADY1" s="409"/>
      <c r="ADZ1" s="409"/>
      <c r="AEA1" s="409"/>
      <c r="AEB1" s="409"/>
      <c r="AEC1" s="409"/>
      <c r="AED1" s="409"/>
      <c r="AEE1" s="409"/>
      <c r="AEF1" s="409"/>
      <c r="AEG1" s="409"/>
      <c r="AEH1" s="409"/>
      <c r="AEI1" s="409"/>
      <c r="AEJ1" s="409"/>
      <c r="AEK1" s="409"/>
      <c r="AEL1" s="409"/>
      <c r="AEM1" s="409"/>
      <c r="AEN1" s="409"/>
      <c r="AEO1" s="409"/>
      <c r="AEP1" s="409"/>
      <c r="AEQ1" s="409"/>
      <c r="AER1" s="409"/>
      <c r="AES1" s="409"/>
      <c r="AET1" s="409"/>
      <c r="AEU1" s="409"/>
      <c r="AEV1" s="409"/>
      <c r="AEW1" s="409"/>
      <c r="AEX1" s="409"/>
      <c r="AEY1" s="409"/>
      <c r="AEZ1" s="409"/>
      <c r="AFA1" s="409"/>
      <c r="AFB1" s="409"/>
      <c r="AFC1" s="409"/>
      <c r="AFD1" s="409"/>
      <c r="AFE1" s="409"/>
      <c r="AFF1" s="409"/>
      <c r="AFG1" s="409"/>
      <c r="AFH1" s="409"/>
      <c r="AFI1" s="409"/>
      <c r="AFJ1" s="409"/>
      <c r="AFK1" s="409"/>
      <c r="AFL1" s="409"/>
      <c r="AFM1" s="409"/>
      <c r="AFN1" s="409"/>
      <c r="AFO1" s="409"/>
      <c r="AFP1" s="409"/>
      <c r="AFQ1" s="409"/>
      <c r="AFR1" s="409"/>
      <c r="AFS1" s="409"/>
      <c r="AFT1" s="409"/>
      <c r="AFU1" s="409"/>
      <c r="AFV1" s="409"/>
      <c r="AFW1" s="409"/>
      <c r="AFX1" s="409"/>
      <c r="AFY1" s="409"/>
      <c r="AFZ1" s="409"/>
      <c r="AGA1" s="409"/>
      <c r="AGB1" s="409"/>
      <c r="AGC1" s="409"/>
      <c r="AGD1" s="409"/>
      <c r="AGE1" s="409"/>
      <c r="AGF1" s="409"/>
      <c r="AGG1" s="409"/>
      <c r="AGH1" s="409"/>
      <c r="AGI1" s="409"/>
      <c r="AGJ1" s="409"/>
      <c r="AGK1" s="409"/>
      <c r="AGL1" s="409"/>
      <c r="AGM1" s="409"/>
      <c r="AGN1" s="409"/>
      <c r="AGO1" s="409"/>
      <c r="AGP1" s="409"/>
      <c r="AGQ1" s="409"/>
      <c r="AGR1" s="409"/>
      <c r="AGS1" s="409"/>
      <c r="AGT1" s="409"/>
      <c r="AGU1" s="409"/>
      <c r="AGV1" s="409"/>
      <c r="AGW1" s="409"/>
      <c r="AGX1" s="409"/>
      <c r="AGY1" s="409"/>
      <c r="AGZ1" s="409"/>
      <c r="AHA1" s="409"/>
      <c r="AHB1" s="409"/>
      <c r="AHC1" s="409"/>
      <c r="AHD1" s="409"/>
      <c r="AHE1" s="409"/>
      <c r="AHF1" s="409"/>
      <c r="AHG1" s="409"/>
      <c r="AHH1" s="409"/>
      <c r="AHI1" s="409"/>
      <c r="AHJ1" s="409"/>
      <c r="AHK1" s="409"/>
      <c r="AHL1" s="409"/>
      <c r="AHM1" s="409"/>
      <c r="AHN1" s="409"/>
      <c r="AHO1" s="409"/>
      <c r="AHP1" s="409"/>
      <c r="AHQ1" s="409"/>
      <c r="AHR1" s="409"/>
      <c r="AHS1" s="409"/>
      <c r="AHT1" s="409"/>
      <c r="AHU1" s="409"/>
      <c r="AHV1" s="409"/>
      <c r="AHW1" s="409"/>
      <c r="AHX1" s="409"/>
      <c r="AHY1" s="409"/>
      <c r="AHZ1" s="409"/>
      <c r="AIA1" s="409"/>
      <c r="AIB1" s="409"/>
      <c r="AIC1" s="409"/>
      <c r="AID1" s="409"/>
      <c r="AIE1" s="409"/>
      <c r="AIF1" s="409"/>
      <c r="AIG1" s="409"/>
      <c r="AIH1" s="409"/>
      <c r="AII1" s="409"/>
      <c r="AIJ1" s="409"/>
      <c r="AIK1" s="409"/>
      <c r="AIL1" s="409"/>
      <c r="AIM1" s="409"/>
      <c r="AIN1" s="409"/>
      <c r="AIO1" s="409"/>
      <c r="AIP1" s="409"/>
      <c r="AIQ1" s="409"/>
      <c r="AIR1" s="409"/>
      <c r="AIS1" s="409"/>
      <c r="AIT1" s="409"/>
      <c r="AIU1" s="409"/>
      <c r="AIV1" s="409"/>
      <c r="AIW1" s="409"/>
      <c r="AIX1" s="409"/>
      <c r="AIY1" s="409"/>
      <c r="AIZ1" s="409"/>
      <c r="AJA1" s="409"/>
      <c r="AJB1" s="409"/>
      <c r="AJC1" s="409"/>
      <c r="AJD1" s="409"/>
      <c r="AJE1" s="409"/>
      <c r="AJF1" s="409"/>
      <c r="AJG1" s="409"/>
      <c r="AJH1" s="409"/>
      <c r="AJI1" s="409"/>
      <c r="AJJ1" s="409"/>
      <c r="AJK1" s="409"/>
      <c r="AJL1" s="409"/>
      <c r="AJM1" s="409"/>
      <c r="AJN1" s="409"/>
      <c r="AJO1" s="409"/>
      <c r="AJP1" s="409"/>
      <c r="AJQ1" s="409"/>
      <c r="AJR1" s="409"/>
      <c r="AJS1" s="409"/>
      <c r="AJT1" s="409"/>
      <c r="AJU1" s="409"/>
      <c r="AJV1" s="409"/>
      <c r="AJW1" s="409"/>
      <c r="AJX1" s="409"/>
      <c r="AJY1" s="409"/>
      <c r="AJZ1" s="409"/>
      <c r="AKA1" s="409"/>
      <c r="AKB1" s="409"/>
      <c r="AKC1" s="409"/>
      <c r="AKD1" s="409"/>
      <c r="AKE1" s="409"/>
      <c r="AKF1" s="409"/>
      <c r="AKG1" s="409"/>
      <c r="AKH1" s="409"/>
      <c r="AKI1" s="409"/>
      <c r="AKJ1" s="409"/>
      <c r="AKK1" s="409"/>
      <c r="AKL1" s="409"/>
      <c r="AKM1" s="409"/>
      <c r="AKN1" s="409"/>
      <c r="AKO1" s="409"/>
      <c r="AKP1" s="409"/>
      <c r="AKQ1" s="409"/>
      <c r="AKR1" s="409"/>
      <c r="AKS1" s="409"/>
      <c r="AKT1" s="409"/>
      <c r="AKU1" s="409"/>
      <c r="AKV1" s="409"/>
      <c r="AKW1" s="409"/>
      <c r="AKX1" s="409"/>
      <c r="AKY1" s="409"/>
      <c r="AKZ1" s="409"/>
      <c r="ALA1" s="409"/>
      <c r="ALB1" s="409"/>
      <c r="ALC1" s="409"/>
      <c r="ALD1" s="409"/>
      <c r="ALE1" s="409"/>
      <c r="ALF1" s="409"/>
      <c r="ALG1" s="409"/>
      <c r="ALH1" s="409"/>
      <c r="ALI1" s="409"/>
      <c r="ALJ1" s="409"/>
      <c r="ALK1" s="409"/>
      <c r="ALL1" s="409"/>
      <c r="ALM1" s="409"/>
      <c r="ALN1" s="409"/>
      <c r="ALO1" s="409"/>
      <c r="ALP1" s="409"/>
      <c r="ALQ1" s="409"/>
      <c r="ALR1" s="409"/>
      <c r="ALS1" s="409"/>
      <c r="ALT1" s="409"/>
      <c r="ALU1" s="409"/>
      <c r="ALV1" s="409"/>
      <c r="ALW1" s="409"/>
      <c r="ALX1" s="409"/>
      <c r="ALY1" s="409"/>
      <c r="ALZ1" s="409"/>
      <c r="AMA1" s="409"/>
      <c r="AMB1" s="409"/>
      <c r="AMC1" s="409"/>
      <c r="AMD1" s="409"/>
      <c r="AME1" s="409"/>
      <c r="AMF1" s="409"/>
      <c r="AMG1" s="409"/>
      <c r="AMH1" s="409"/>
      <c r="AMI1" s="409"/>
      <c r="AMJ1" s="409"/>
      <c r="AMK1" s="409"/>
      <c r="AML1" s="409"/>
      <c r="AMM1" s="409"/>
      <c r="AMN1" s="409"/>
      <c r="AMO1" s="409"/>
      <c r="AMP1" s="409"/>
      <c r="AMQ1" s="409"/>
      <c r="AMR1" s="409"/>
      <c r="AMS1" s="409"/>
      <c r="AMT1" s="409"/>
      <c r="AMU1" s="409"/>
      <c r="AMV1" s="409"/>
      <c r="AMW1" s="409"/>
      <c r="AMX1" s="409"/>
      <c r="AMY1" s="409"/>
      <c r="AMZ1" s="409"/>
      <c r="ANA1" s="409"/>
      <c r="ANB1" s="409"/>
      <c r="ANC1" s="409"/>
      <c r="AND1" s="409"/>
      <c r="ANE1" s="409"/>
      <c r="ANF1" s="409"/>
      <c r="ANG1" s="409"/>
      <c r="ANH1" s="409"/>
      <c r="ANI1" s="409"/>
      <c r="ANJ1" s="409"/>
      <c r="ANK1" s="409"/>
      <c r="ANL1" s="409"/>
      <c r="ANM1" s="409"/>
      <c r="ANN1" s="409"/>
      <c r="ANO1" s="409"/>
      <c r="ANP1" s="409"/>
      <c r="ANQ1" s="409"/>
      <c r="ANR1" s="409"/>
      <c r="ANS1" s="409"/>
      <c r="ANT1" s="409"/>
      <c r="ANU1" s="409"/>
      <c r="ANV1" s="409"/>
      <c r="ANW1" s="409"/>
      <c r="ANX1" s="409"/>
      <c r="ANY1" s="409"/>
      <c r="ANZ1" s="409"/>
      <c r="AOA1" s="409"/>
      <c r="AOB1" s="409"/>
      <c r="AOC1" s="409"/>
      <c r="AOD1" s="409"/>
      <c r="AOE1" s="409"/>
      <c r="AOF1" s="409"/>
      <c r="AOG1" s="409"/>
      <c r="AOH1" s="409"/>
      <c r="AOI1" s="409"/>
      <c r="AOJ1" s="409"/>
      <c r="AOK1" s="409"/>
      <c r="AOL1" s="409"/>
      <c r="AOM1" s="409"/>
      <c r="AON1" s="409"/>
      <c r="AOO1" s="409"/>
      <c r="AOP1" s="409"/>
      <c r="AOQ1" s="409"/>
      <c r="AOR1" s="409"/>
      <c r="AOS1" s="409"/>
      <c r="AOT1" s="409"/>
      <c r="AOU1" s="409"/>
      <c r="AOV1" s="409"/>
      <c r="AOW1" s="409"/>
      <c r="AOX1" s="409"/>
      <c r="AOY1" s="409"/>
      <c r="AOZ1" s="409"/>
      <c r="APA1" s="409"/>
      <c r="APB1" s="409"/>
      <c r="APC1" s="409"/>
      <c r="APD1" s="409"/>
      <c r="APE1" s="409"/>
      <c r="APF1" s="409"/>
      <c r="APG1" s="409"/>
      <c r="APH1" s="409"/>
      <c r="API1" s="409"/>
      <c r="APJ1" s="409"/>
      <c r="APK1" s="409"/>
      <c r="APL1" s="409"/>
      <c r="APM1" s="409"/>
      <c r="APN1" s="409"/>
      <c r="APO1" s="409"/>
      <c r="APP1" s="409"/>
      <c r="APQ1" s="409"/>
      <c r="APR1" s="409"/>
      <c r="APS1" s="409"/>
      <c r="APT1" s="409"/>
      <c r="APU1" s="409"/>
      <c r="APV1" s="409"/>
      <c r="APW1" s="409"/>
      <c r="APX1" s="409"/>
      <c r="APY1" s="409"/>
      <c r="APZ1" s="409"/>
      <c r="AQA1" s="409"/>
      <c r="AQB1" s="409"/>
      <c r="AQC1" s="409"/>
      <c r="AQD1" s="409"/>
      <c r="AQE1" s="409"/>
      <c r="AQF1" s="409"/>
      <c r="AQG1" s="409"/>
      <c r="AQH1" s="409"/>
      <c r="AQI1" s="409"/>
      <c r="AQJ1" s="409"/>
      <c r="AQK1" s="409"/>
      <c r="AQL1" s="409"/>
      <c r="AQM1" s="409"/>
      <c r="AQN1" s="409"/>
      <c r="AQO1" s="409"/>
      <c r="AQP1" s="409"/>
      <c r="AQQ1" s="409"/>
      <c r="AQR1" s="409"/>
      <c r="AQS1" s="409"/>
      <c r="AQT1" s="409"/>
      <c r="AQU1" s="409"/>
      <c r="AQV1" s="409"/>
      <c r="AQW1" s="409"/>
      <c r="AQX1" s="409"/>
      <c r="AQY1" s="409"/>
      <c r="AQZ1" s="409"/>
      <c r="ARA1" s="409"/>
      <c r="ARB1" s="409"/>
      <c r="ARC1" s="409"/>
      <c r="ARD1" s="409"/>
      <c r="ARE1" s="409"/>
      <c r="ARF1" s="409"/>
      <c r="ARG1" s="409"/>
      <c r="ARH1" s="409"/>
      <c r="ARI1" s="409"/>
      <c r="ARJ1" s="409"/>
      <c r="ARK1" s="409"/>
      <c r="ARL1" s="409"/>
      <c r="ARM1" s="409"/>
      <c r="ARN1" s="409"/>
      <c r="ARO1" s="409"/>
      <c r="ARP1" s="409"/>
      <c r="ARQ1" s="409"/>
      <c r="ARR1" s="409"/>
      <c r="ARS1" s="409"/>
      <c r="ART1" s="409"/>
      <c r="ARU1" s="409"/>
      <c r="ARV1" s="409"/>
      <c r="ARW1" s="409"/>
      <c r="ARX1" s="409"/>
      <c r="ARY1" s="409"/>
      <c r="ARZ1" s="409"/>
      <c r="ASA1" s="409"/>
      <c r="ASB1" s="409"/>
      <c r="ASC1" s="409"/>
      <c r="ASD1" s="409"/>
      <c r="ASE1" s="409"/>
      <c r="ASF1" s="409"/>
      <c r="ASG1" s="409"/>
      <c r="ASH1" s="409"/>
      <c r="ASI1" s="409"/>
      <c r="ASJ1" s="409"/>
      <c r="ASK1" s="409"/>
      <c r="ASL1" s="409"/>
      <c r="ASM1" s="409"/>
      <c r="ASN1" s="409"/>
      <c r="ASO1" s="409"/>
      <c r="ASP1" s="409"/>
      <c r="ASQ1" s="409"/>
      <c r="ASR1" s="409"/>
      <c r="ASS1" s="409"/>
      <c r="AST1" s="409"/>
      <c r="ASU1" s="409"/>
      <c r="ASV1" s="409"/>
      <c r="ASW1" s="409"/>
      <c r="ASX1" s="409"/>
      <c r="ASY1" s="409"/>
      <c r="ASZ1" s="409"/>
      <c r="ATA1" s="409"/>
      <c r="ATB1" s="409"/>
      <c r="ATC1" s="409"/>
      <c r="ATD1" s="409"/>
      <c r="ATE1" s="409"/>
      <c r="ATF1" s="409"/>
      <c r="ATG1" s="409"/>
      <c r="ATH1" s="409"/>
      <c r="ATI1" s="409"/>
      <c r="ATJ1" s="409"/>
      <c r="ATK1" s="409"/>
      <c r="ATL1" s="409"/>
      <c r="ATM1" s="409"/>
      <c r="ATN1" s="409"/>
      <c r="ATO1" s="409"/>
      <c r="ATP1" s="409"/>
      <c r="ATQ1" s="409"/>
      <c r="ATR1" s="409"/>
      <c r="ATS1" s="409"/>
      <c r="ATT1" s="409"/>
      <c r="ATU1" s="409"/>
      <c r="ATV1" s="409"/>
      <c r="ATW1" s="409"/>
      <c r="ATX1" s="409"/>
      <c r="ATY1" s="409"/>
      <c r="ATZ1" s="409"/>
      <c r="AUA1" s="409"/>
      <c r="AUB1" s="409"/>
      <c r="AUC1" s="409"/>
      <c r="AUD1" s="409"/>
      <c r="AUE1" s="409"/>
      <c r="AUF1" s="409"/>
      <c r="AUG1" s="409"/>
      <c r="AUH1" s="409"/>
      <c r="AUI1" s="409"/>
      <c r="AUJ1" s="409"/>
      <c r="AUK1" s="409"/>
      <c r="AUL1" s="409"/>
      <c r="AUM1" s="409"/>
      <c r="AUN1" s="409"/>
      <c r="AUO1" s="409"/>
      <c r="AUP1" s="409"/>
      <c r="AUQ1" s="409"/>
      <c r="AUR1" s="409"/>
      <c r="AUS1" s="409"/>
      <c r="AUT1" s="409"/>
      <c r="AUU1" s="409"/>
      <c r="AUV1" s="409"/>
      <c r="AUW1" s="409"/>
      <c r="AUX1" s="409"/>
      <c r="AUY1" s="409"/>
      <c r="AUZ1" s="409"/>
      <c r="AVA1" s="409"/>
      <c r="AVB1" s="409"/>
      <c r="AVC1" s="409"/>
      <c r="AVD1" s="409"/>
      <c r="AVE1" s="409"/>
      <c r="AVF1" s="409"/>
      <c r="AVG1" s="409"/>
      <c r="AVH1" s="409"/>
      <c r="AVI1" s="409"/>
      <c r="AVJ1" s="409"/>
      <c r="AVK1" s="409"/>
      <c r="AVL1" s="409"/>
      <c r="AVM1" s="409"/>
      <c r="AVN1" s="409"/>
      <c r="AVO1" s="409"/>
      <c r="AVP1" s="409"/>
      <c r="AVQ1" s="409"/>
      <c r="AVR1" s="409"/>
      <c r="AVS1" s="409"/>
      <c r="AVT1" s="409"/>
      <c r="AVU1" s="409"/>
      <c r="AVV1" s="409"/>
      <c r="AVW1" s="409"/>
      <c r="AVX1" s="409"/>
      <c r="AVY1" s="409"/>
      <c r="AVZ1" s="409"/>
      <c r="AWA1" s="409"/>
      <c r="AWB1" s="409"/>
      <c r="AWC1" s="409"/>
      <c r="AWD1" s="409"/>
      <c r="AWE1" s="409"/>
      <c r="AWF1" s="409"/>
      <c r="AWG1" s="409"/>
      <c r="AWH1" s="409"/>
      <c r="AWI1" s="409"/>
      <c r="AWJ1" s="409"/>
      <c r="AWK1" s="409"/>
      <c r="AWL1" s="409"/>
      <c r="AWM1" s="409"/>
      <c r="AWN1" s="409"/>
      <c r="AWO1" s="409"/>
      <c r="AWP1" s="409"/>
      <c r="AWQ1" s="409"/>
      <c r="AWR1" s="409"/>
      <c r="AWS1" s="409"/>
      <c r="AWT1" s="409"/>
      <c r="AWU1" s="409"/>
      <c r="AWV1" s="409"/>
      <c r="AWW1" s="409"/>
      <c r="AWX1" s="409"/>
      <c r="AWY1" s="409"/>
      <c r="AWZ1" s="409"/>
      <c r="AXA1" s="409"/>
      <c r="AXB1" s="409"/>
      <c r="AXC1" s="409"/>
      <c r="AXD1" s="409"/>
      <c r="AXE1" s="409"/>
      <c r="AXF1" s="409"/>
      <c r="AXG1" s="409"/>
      <c r="AXH1" s="409"/>
      <c r="AXI1" s="409"/>
      <c r="AXJ1" s="409"/>
      <c r="AXK1" s="409"/>
      <c r="AXL1" s="409"/>
      <c r="AXM1" s="409"/>
      <c r="AXN1" s="409"/>
      <c r="AXO1" s="409"/>
      <c r="AXP1" s="409"/>
      <c r="AXQ1" s="409"/>
      <c r="AXR1" s="409"/>
      <c r="AXS1" s="409"/>
      <c r="AXT1" s="409"/>
      <c r="AXU1" s="409"/>
      <c r="AXV1" s="409"/>
      <c r="AXW1" s="409"/>
      <c r="AXX1" s="409"/>
      <c r="AXY1" s="409"/>
      <c r="AXZ1" s="409"/>
      <c r="AYA1" s="409"/>
      <c r="AYB1" s="409"/>
      <c r="AYC1" s="409"/>
      <c r="AYD1" s="409"/>
      <c r="AYE1" s="409"/>
      <c r="AYF1" s="409"/>
      <c r="AYG1" s="409"/>
      <c r="AYH1" s="409"/>
      <c r="AYI1" s="409"/>
      <c r="AYJ1" s="409"/>
      <c r="AYK1" s="409"/>
      <c r="AYL1" s="409"/>
      <c r="AYM1" s="409"/>
      <c r="AYN1" s="409"/>
      <c r="AYO1" s="409"/>
      <c r="AYP1" s="409"/>
      <c r="AYQ1" s="409"/>
      <c r="AYR1" s="409"/>
      <c r="AYS1" s="409"/>
      <c r="AYT1" s="409"/>
      <c r="AYU1" s="409"/>
      <c r="AYV1" s="409"/>
      <c r="AYW1" s="409"/>
      <c r="AYX1" s="409"/>
      <c r="AYY1" s="409"/>
      <c r="AYZ1" s="409"/>
      <c r="AZA1" s="409"/>
      <c r="AZB1" s="409"/>
      <c r="AZC1" s="409"/>
      <c r="AZD1" s="409"/>
      <c r="AZE1" s="409"/>
      <c r="AZF1" s="409"/>
      <c r="AZG1" s="409"/>
      <c r="AZH1" s="409"/>
      <c r="AZI1" s="409"/>
      <c r="AZJ1" s="409"/>
      <c r="AZK1" s="409"/>
      <c r="AZL1" s="409"/>
      <c r="AZM1" s="409"/>
      <c r="AZN1" s="409"/>
      <c r="AZO1" s="409"/>
      <c r="AZP1" s="409"/>
      <c r="AZQ1" s="409"/>
      <c r="AZR1" s="409"/>
      <c r="AZS1" s="409"/>
      <c r="AZT1" s="409"/>
      <c r="AZU1" s="409"/>
      <c r="AZV1" s="409"/>
      <c r="AZW1" s="409"/>
      <c r="AZX1" s="409"/>
      <c r="AZY1" s="409"/>
      <c r="AZZ1" s="409"/>
      <c r="BAA1" s="409"/>
      <c r="BAB1" s="409"/>
      <c r="BAC1" s="409"/>
      <c r="BAD1" s="409"/>
      <c r="BAE1" s="409"/>
      <c r="BAF1" s="409"/>
      <c r="BAG1" s="409"/>
      <c r="BAH1" s="409"/>
      <c r="BAI1" s="409"/>
      <c r="BAJ1" s="409"/>
      <c r="BAK1" s="409"/>
      <c r="BAL1" s="409"/>
      <c r="BAM1" s="409"/>
      <c r="BAN1" s="409"/>
      <c r="BAO1" s="409"/>
      <c r="BAP1" s="409"/>
      <c r="BAQ1" s="409"/>
      <c r="BAR1" s="409"/>
      <c r="BAS1" s="409"/>
      <c r="BAT1" s="409"/>
      <c r="BAU1" s="409"/>
      <c r="BAV1" s="409"/>
      <c r="BAW1" s="409"/>
      <c r="BAX1" s="409"/>
      <c r="BAY1" s="409"/>
      <c r="BAZ1" s="409"/>
      <c r="BBA1" s="409"/>
      <c r="BBB1" s="409"/>
      <c r="BBC1" s="409"/>
      <c r="BBD1" s="409"/>
      <c r="BBE1" s="409"/>
      <c r="BBF1" s="409"/>
      <c r="BBG1" s="409"/>
      <c r="BBH1" s="409"/>
      <c r="BBI1" s="409"/>
      <c r="BBJ1" s="409"/>
      <c r="BBK1" s="409"/>
      <c r="BBL1" s="409"/>
      <c r="BBM1" s="409"/>
      <c r="BBN1" s="409"/>
      <c r="BBO1" s="409"/>
      <c r="BBP1" s="409"/>
      <c r="BBQ1" s="409"/>
      <c r="BBR1" s="409"/>
      <c r="BBS1" s="409"/>
      <c r="BBT1" s="409"/>
      <c r="BBU1" s="409"/>
      <c r="BBV1" s="409"/>
      <c r="BBW1" s="409"/>
      <c r="BBX1" s="409"/>
      <c r="BBY1" s="409"/>
      <c r="BBZ1" s="409"/>
      <c r="BCA1" s="409"/>
      <c r="BCB1" s="409"/>
      <c r="BCC1" s="409"/>
      <c r="BCD1" s="409"/>
      <c r="BCE1" s="409"/>
      <c r="BCF1" s="409"/>
      <c r="BCG1" s="409"/>
      <c r="BCH1" s="409"/>
      <c r="BCI1" s="409"/>
      <c r="BCJ1" s="409"/>
      <c r="BCK1" s="409"/>
      <c r="BCL1" s="409"/>
      <c r="BCM1" s="409"/>
      <c r="BCN1" s="409"/>
      <c r="BCO1" s="409"/>
      <c r="BCP1" s="409"/>
      <c r="BCQ1" s="409"/>
      <c r="BCR1" s="409"/>
      <c r="BCS1" s="409"/>
      <c r="BCT1" s="409"/>
      <c r="BCU1" s="409"/>
      <c r="BCV1" s="409"/>
      <c r="BCW1" s="409"/>
      <c r="BCX1" s="409"/>
      <c r="BCY1" s="409"/>
      <c r="BCZ1" s="409"/>
      <c r="BDA1" s="409"/>
      <c r="BDB1" s="409"/>
      <c r="BDC1" s="409"/>
      <c r="BDD1" s="409"/>
      <c r="BDE1" s="409"/>
      <c r="BDF1" s="409"/>
      <c r="BDG1" s="409"/>
      <c r="BDH1" s="409"/>
      <c r="BDI1" s="409"/>
      <c r="BDJ1" s="409"/>
      <c r="BDK1" s="409"/>
      <c r="BDL1" s="409"/>
      <c r="BDM1" s="409"/>
      <c r="BDN1" s="409"/>
      <c r="BDO1" s="409"/>
      <c r="BDP1" s="409"/>
      <c r="BDQ1" s="409"/>
      <c r="BDR1" s="409"/>
      <c r="BDS1" s="409"/>
      <c r="BDT1" s="409"/>
      <c r="BDU1" s="409"/>
      <c r="BDV1" s="409"/>
      <c r="BDW1" s="409"/>
      <c r="BDX1" s="409"/>
      <c r="BDY1" s="409"/>
      <c r="BDZ1" s="409"/>
      <c r="BEA1" s="409"/>
      <c r="BEB1" s="409"/>
      <c r="BEC1" s="409"/>
      <c r="BED1" s="409"/>
      <c r="BEE1" s="409"/>
      <c r="BEF1" s="409"/>
      <c r="BEG1" s="409"/>
      <c r="BEH1" s="409"/>
      <c r="BEI1" s="409"/>
      <c r="BEJ1" s="409"/>
      <c r="BEK1" s="409"/>
      <c r="BEL1" s="409"/>
      <c r="BEM1" s="409"/>
      <c r="BEN1" s="409"/>
      <c r="BEO1" s="409"/>
      <c r="BEP1" s="409"/>
      <c r="BEQ1" s="409"/>
      <c r="BER1" s="409"/>
      <c r="BES1" s="409"/>
      <c r="BET1" s="409"/>
      <c r="BEU1" s="409"/>
      <c r="BEV1" s="409"/>
      <c r="BEW1" s="409"/>
      <c r="BEX1" s="409"/>
      <c r="BEY1" s="409"/>
      <c r="BEZ1" s="409"/>
      <c r="BFA1" s="409"/>
      <c r="BFB1" s="409"/>
      <c r="BFC1" s="409"/>
      <c r="BFD1" s="409"/>
      <c r="BFE1" s="409"/>
      <c r="BFF1" s="409"/>
      <c r="BFG1" s="409"/>
      <c r="BFH1" s="409"/>
      <c r="BFI1" s="409"/>
      <c r="BFJ1" s="409"/>
      <c r="BFK1" s="409"/>
      <c r="BFL1" s="409"/>
      <c r="BFM1" s="409"/>
      <c r="BFN1" s="409"/>
      <c r="BFO1" s="409"/>
      <c r="BFP1" s="409"/>
      <c r="BFQ1" s="409"/>
      <c r="BFR1" s="409"/>
      <c r="BFS1" s="409"/>
      <c r="BFT1" s="409"/>
      <c r="BFU1" s="409"/>
      <c r="BFV1" s="409"/>
      <c r="BFW1" s="409"/>
      <c r="BFX1" s="409"/>
      <c r="BFY1" s="409"/>
      <c r="BFZ1" s="409"/>
      <c r="BGA1" s="409"/>
      <c r="BGB1" s="409"/>
      <c r="BGC1" s="409"/>
      <c r="BGD1" s="409"/>
      <c r="BGE1" s="409"/>
      <c r="BGF1" s="409"/>
      <c r="BGG1" s="409"/>
      <c r="BGH1" s="409"/>
      <c r="BGI1" s="409"/>
      <c r="BGJ1" s="409"/>
      <c r="BGK1" s="409"/>
      <c r="BGL1" s="409"/>
      <c r="BGM1" s="409"/>
      <c r="BGN1" s="409"/>
      <c r="BGO1" s="409"/>
      <c r="BGP1" s="409"/>
      <c r="BGQ1" s="409"/>
      <c r="BGR1" s="409"/>
      <c r="BGS1" s="409"/>
      <c r="BGT1" s="409"/>
      <c r="BGU1" s="409"/>
      <c r="BGV1" s="409"/>
      <c r="BGW1" s="409"/>
      <c r="BGX1" s="409"/>
      <c r="BGY1" s="409"/>
      <c r="BGZ1" s="409"/>
      <c r="BHA1" s="409"/>
      <c r="BHB1" s="409"/>
      <c r="BHC1" s="409"/>
      <c r="BHD1" s="409"/>
      <c r="BHE1" s="409"/>
      <c r="BHF1" s="409"/>
      <c r="BHG1" s="409"/>
      <c r="BHH1" s="409"/>
      <c r="BHI1" s="409"/>
      <c r="BHJ1" s="409"/>
      <c r="BHK1" s="409"/>
      <c r="BHL1" s="409"/>
      <c r="BHM1" s="409"/>
      <c r="BHN1" s="409"/>
      <c r="BHO1" s="409"/>
      <c r="BHP1" s="409"/>
      <c r="BHQ1" s="409"/>
      <c r="BHR1" s="409"/>
      <c r="BHS1" s="409"/>
      <c r="BHT1" s="409"/>
      <c r="BHU1" s="409"/>
      <c r="BHV1" s="409"/>
      <c r="BHW1" s="409"/>
      <c r="BHX1" s="409"/>
      <c r="BHY1" s="409"/>
      <c r="BHZ1" s="409"/>
      <c r="BIA1" s="409"/>
      <c r="BIB1" s="409"/>
      <c r="BIC1" s="409"/>
      <c r="BID1" s="409"/>
      <c r="BIE1" s="409"/>
      <c r="BIF1" s="409"/>
      <c r="BIG1" s="409"/>
      <c r="BIH1" s="409"/>
      <c r="BII1" s="409"/>
      <c r="BIJ1" s="409"/>
      <c r="BIK1" s="409"/>
      <c r="BIL1" s="409"/>
      <c r="BIM1" s="409"/>
      <c r="BIN1" s="409"/>
      <c r="BIO1" s="409"/>
      <c r="BIP1" s="409"/>
      <c r="BIQ1" s="409"/>
      <c r="BIR1" s="409"/>
      <c r="BIS1" s="409"/>
      <c r="BIT1" s="409"/>
      <c r="BIU1" s="409"/>
      <c r="BIV1" s="409"/>
      <c r="BIW1" s="409"/>
      <c r="BIX1" s="409"/>
      <c r="BIY1" s="409"/>
      <c r="BIZ1" s="409"/>
      <c r="BJA1" s="409"/>
      <c r="BJB1" s="409"/>
      <c r="BJC1" s="409"/>
      <c r="BJD1" s="409"/>
      <c r="BJE1" s="409"/>
      <c r="BJF1" s="409"/>
      <c r="BJG1" s="409"/>
      <c r="BJH1" s="409"/>
      <c r="BJI1" s="409"/>
      <c r="BJJ1" s="409"/>
      <c r="BJK1" s="409"/>
      <c r="BJL1" s="409"/>
      <c r="BJM1" s="409"/>
      <c r="BJN1" s="409"/>
      <c r="BJO1" s="409"/>
      <c r="BJP1" s="409"/>
      <c r="BJQ1" s="409"/>
      <c r="BJR1" s="409"/>
      <c r="BJS1" s="409"/>
      <c r="BJT1" s="409"/>
      <c r="BJU1" s="409"/>
      <c r="BJV1" s="409"/>
      <c r="BJW1" s="409"/>
      <c r="BJX1" s="409"/>
      <c r="BJY1" s="409"/>
      <c r="BJZ1" s="409"/>
      <c r="BKA1" s="409"/>
      <c r="BKB1" s="409"/>
      <c r="BKC1" s="409"/>
      <c r="BKD1" s="409"/>
      <c r="BKE1" s="409"/>
      <c r="BKF1" s="409"/>
      <c r="BKG1" s="409"/>
      <c r="BKH1" s="409"/>
      <c r="BKI1" s="409"/>
      <c r="BKJ1" s="409"/>
      <c r="BKK1" s="409"/>
      <c r="BKL1" s="409"/>
      <c r="BKM1" s="409"/>
      <c r="BKN1" s="409"/>
      <c r="BKO1" s="409"/>
      <c r="BKP1" s="409"/>
      <c r="BKQ1" s="409"/>
      <c r="BKR1" s="409"/>
      <c r="BKS1" s="409"/>
      <c r="BKT1" s="409"/>
      <c r="BKU1" s="409"/>
      <c r="BKV1" s="409"/>
      <c r="BKW1" s="409"/>
      <c r="BKX1" s="409"/>
      <c r="BKY1" s="409"/>
      <c r="BKZ1" s="409"/>
      <c r="BLA1" s="409"/>
      <c r="BLB1" s="409"/>
      <c r="BLC1" s="409"/>
      <c r="BLD1" s="409"/>
      <c r="BLE1" s="409"/>
      <c r="BLF1" s="409"/>
      <c r="BLG1" s="409"/>
      <c r="BLH1" s="409"/>
      <c r="BLI1" s="409"/>
      <c r="BLJ1" s="409"/>
      <c r="BLK1" s="409"/>
      <c r="BLL1" s="409"/>
      <c r="BLM1" s="409"/>
      <c r="BLN1" s="409"/>
      <c r="BLO1" s="409"/>
      <c r="BLP1" s="409"/>
      <c r="BLQ1" s="409"/>
      <c r="BLR1" s="409"/>
      <c r="BLS1" s="409"/>
      <c r="BLT1" s="409"/>
      <c r="BLU1" s="409"/>
      <c r="BLV1" s="409"/>
      <c r="BLW1" s="409"/>
      <c r="BLX1" s="409"/>
      <c r="BLY1" s="409"/>
      <c r="BLZ1" s="409"/>
      <c r="BMA1" s="409"/>
      <c r="BMB1" s="409"/>
      <c r="BMC1" s="409"/>
      <c r="BMD1" s="409"/>
      <c r="BME1" s="409"/>
      <c r="BMF1" s="409"/>
      <c r="BMG1" s="409"/>
      <c r="BMH1" s="409"/>
      <c r="BMI1" s="409"/>
      <c r="BMJ1" s="409"/>
      <c r="BMK1" s="409"/>
      <c r="BML1" s="409"/>
      <c r="BMM1" s="409"/>
      <c r="BMN1" s="409"/>
      <c r="BMO1" s="409"/>
      <c r="BMP1" s="409"/>
      <c r="BMQ1" s="409"/>
      <c r="BMR1" s="409"/>
      <c r="BMS1" s="409"/>
      <c r="BMT1" s="409"/>
      <c r="BMU1" s="409"/>
      <c r="BMV1" s="409"/>
      <c r="BMW1" s="409"/>
      <c r="BMX1" s="409"/>
      <c r="BMY1" s="409"/>
      <c r="BMZ1" s="409"/>
      <c r="BNA1" s="409"/>
      <c r="BNB1" s="409"/>
      <c r="BNC1" s="409"/>
      <c r="BND1" s="409"/>
      <c r="BNE1" s="409"/>
      <c r="BNF1" s="409"/>
      <c r="BNG1" s="409"/>
      <c r="BNH1" s="409"/>
      <c r="BNI1" s="409"/>
      <c r="BNJ1" s="409"/>
      <c r="BNK1" s="409"/>
      <c r="BNL1" s="409"/>
      <c r="BNM1" s="409"/>
      <c r="BNN1" s="409"/>
      <c r="BNO1" s="409"/>
      <c r="BNP1" s="409"/>
      <c r="BNQ1" s="409"/>
      <c r="BNR1" s="409"/>
      <c r="BNS1" s="409"/>
      <c r="BNT1" s="409"/>
      <c r="BNU1" s="409"/>
      <c r="BNV1" s="409"/>
      <c r="BNW1" s="409"/>
      <c r="BNX1" s="409"/>
      <c r="BNY1" s="409"/>
      <c r="BNZ1" s="409"/>
      <c r="BOA1" s="409"/>
      <c r="BOB1" s="409"/>
      <c r="BOC1" s="409"/>
      <c r="BOD1" s="409"/>
      <c r="BOE1" s="409"/>
      <c r="BOF1" s="409"/>
      <c r="BOG1" s="409"/>
      <c r="BOH1" s="409"/>
      <c r="BOI1" s="409"/>
      <c r="BOJ1" s="409"/>
      <c r="BOK1" s="409"/>
      <c r="BOL1" s="409"/>
      <c r="BOM1" s="409"/>
      <c r="BON1" s="409"/>
      <c r="BOO1" s="409"/>
      <c r="BOP1" s="409"/>
      <c r="BOQ1" s="409"/>
      <c r="BOR1" s="409"/>
      <c r="BOS1" s="409"/>
      <c r="BOT1" s="409"/>
      <c r="BOU1" s="409"/>
      <c r="BOV1" s="409"/>
      <c r="BOW1" s="409"/>
      <c r="BOX1" s="409"/>
      <c r="BOY1" s="409"/>
      <c r="BOZ1" s="409"/>
      <c r="BPA1" s="409"/>
      <c r="BPB1" s="409"/>
      <c r="BPC1" s="409"/>
      <c r="BPD1" s="409"/>
      <c r="BPE1" s="409"/>
      <c r="BPF1" s="409"/>
      <c r="BPG1" s="409"/>
      <c r="BPH1" s="409"/>
      <c r="BPI1" s="409"/>
      <c r="BPJ1" s="409"/>
      <c r="BPK1" s="409"/>
      <c r="BPL1" s="409"/>
      <c r="BPM1" s="409"/>
      <c r="BPN1" s="409"/>
      <c r="BPO1" s="409"/>
      <c r="BPP1" s="409"/>
      <c r="BPQ1" s="409"/>
      <c r="BPR1" s="409"/>
      <c r="BPS1" s="409"/>
      <c r="BPT1" s="409"/>
      <c r="BPU1" s="409"/>
      <c r="BPV1" s="409"/>
      <c r="BPW1" s="409"/>
      <c r="BPX1" s="409"/>
      <c r="BPY1" s="409"/>
      <c r="BPZ1" s="409"/>
      <c r="BQA1" s="409"/>
      <c r="BQB1" s="409"/>
      <c r="BQC1" s="409"/>
      <c r="BQD1" s="409"/>
      <c r="BQE1" s="409"/>
      <c r="BQF1" s="409"/>
      <c r="BQG1" s="409"/>
      <c r="BQH1" s="409"/>
      <c r="BQI1" s="409"/>
      <c r="BQJ1" s="409"/>
      <c r="BQK1" s="409"/>
      <c r="BQL1" s="409"/>
      <c r="BQM1" s="409"/>
      <c r="BQN1" s="409"/>
      <c r="BQO1" s="409"/>
      <c r="BQP1" s="409"/>
      <c r="BQQ1" s="409"/>
      <c r="BQR1" s="409"/>
      <c r="BQS1" s="409"/>
      <c r="BQT1" s="409"/>
      <c r="BQU1" s="409"/>
      <c r="BQV1" s="409"/>
      <c r="BQW1" s="409"/>
      <c r="BQX1" s="409"/>
      <c r="BQY1" s="409"/>
      <c r="BQZ1" s="409"/>
      <c r="BRA1" s="409"/>
      <c r="BRB1" s="409"/>
      <c r="BRC1" s="409"/>
      <c r="BRD1" s="409"/>
      <c r="BRE1" s="409"/>
      <c r="BRF1" s="409"/>
      <c r="BRG1" s="409"/>
      <c r="BRH1" s="409"/>
      <c r="BRI1" s="409"/>
      <c r="BRJ1" s="409"/>
      <c r="BRK1" s="409"/>
      <c r="BRL1" s="409"/>
      <c r="BRM1" s="409"/>
      <c r="BRN1" s="409"/>
      <c r="BRO1" s="409"/>
      <c r="BRP1" s="409"/>
      <c r="BRQ1" s="409"/>
      <c r="BRR1" s="409"/>
      <c r="BRS1" s="409"/>
      <c r="BRT1" s="409"/>
      <c r="BRU1" s="409"/>
      <c r="BRV1" s="409"/>
      <c r="BRW1" s="409"/>
      <c r="BRX1" s="409"/>
      <c r="BRY1" s="409"/>
      <c r="BRZ1" s="409"/>
      <c r="BSA1" s="409"/>
      <c r="BSB1" s="409"/>
      <c r="BSC1" s="409"/>
      <c r="BSD1" s="409"/>
      <c r="BSE1" s="409"/>
      <c r="BSF1" s="409"/>
      <c r="BSG1" s="409"/>
      <c r="BSH1" s="409"/>
      <c r="BSI1" s="409"/>
      <c r="BSJ1" s="409"/>
      <c r="BSK1" s="409"/>
      <c r="BSL1" s="409"/>
      <c r="BSM1" s="409"/>
      <c r="BSN1" s="409"/>
      <c r="BSO1" s="409"/>
      <c r="BSP1" s="409"/>
      <c r="BSQ1" s="409"/>
      <c r="BSR1" s="409"/>
      <c r="BSS1" s="409"/>
      <c r="BST1" s="409"/>
      <c r="BSU1" s="409"/>
      <c r="BSV1" s="409"/>
      <c r="BSW1" s="409"/>
      <c r="BSX1" s="409"/>
      <c r="BSY1" s="409"/>
      <c r="BSZ1" s="409"/>
      <c r="BTA1" s="409"/>
      <c r="BTB1" s="409"/>
      <c r="BTC1" s="409"/>
      <c r="BTD1" s="409"/>
      <c r="BTE1" s="409"/>
      <c r="BTF1" s="409"/>
      <c r="BTG1" s="409"/>
      <c r="BTH1" s="409"/>
      <c r="BTI1" s="409"/>
      <c r="BTJ1" s="409"/>
      <c r="BTK1" s="409"/>
      <c r="BTL1" s="409"/>
      <c r="BTM1" s="409"/>
      <c r="BTN1" s="409"/>
      <c r="BTO1" s="409"/>
      <c r="BTP1" s="409"/>
      <c r="BTQ1" s="409"/>
      <c r="BTR1" s="409"/>
      <c r="BTS1" s="409"/>
      <c r="BTT1" s="409"/>
      <c r="BTU1" s="409"/>
      <c r="BTV1" s="409"/>
      <c r="BTW1" s="409"/>
      <c r="BTX1" s="409"/>
      <c r="BTY1" s="409"/>
      <c r="BTZ1" s="409"/>
      <c r="BUA1" s="409"/>
      <c r="BUB1" s="409"/>
      <c r="BUC1" s="409"/>
      <c r="BUD1" s="409"/>
      <c r="BUE1" s="409"/>
      <c r="BUF1" s="409"/>
      <c r="BUG1" s="409"/>
      <c r="BUH1" s="409"/>
      <c r="BUI1" s="409"/>
      <c r="BUJ1" s="409"/>
      <c r="BUK1" s="409"/>
      <c r="BUL1" s="409"/>
      <c r="BUM1" s="409"/>
      <c r="BUN1" s="409"/>
      <c r="BUO1" s="409"/>
      <c r="BUP1" s="409"/>
      <c r="BUQ1" s="409"/>
      <c r="BUR1" s="409"/>
      <c r="BUS1" s="409"/>
      <c r="BUT1" s="409"/>
      <c r="BUU1" s="409"/>
      <c r="BUV1" s="409"/>
      <c r="BUW1" s="409"/>
      <c r="BUX1" s="409"/>
      <c r="BUY1" s="409"/>
      <c r="BUZ1" s="409"/>
      <c r="BVA1" s="409"/>
      <c r="BVB1" s="409"/>
      <c r="BVC1" s="409"/>
      <c r="BVD1" s="409"/>
      <c r="BVE1" s="409"/>
      <c r="BVF1" s="409"/>
      <c r="BVG1" s="409"/>
      <c r="BVH1" s="409"/>
      <c r="BVI1" s="409"/>
      <c r="BVJ1" s="409"/>
      <c r="BVK1" s="409"/>
      <c r="BVL1" s="409"/>
      <c r="BVM1" s="409"/>
      <c r="BVN1" s="409"/>
      <c r="BVO1" s="409"/>
      <c r="BVP1" s="409"/>
      <c r="BVQ1" s="409"/>
      <c r="BVR1" s="409"/>
      <c r="BVS1" s="409"/>
      <c r="BVT1" s="409"/>
      <c r="BVU1" s="409"/>
      <c r="BVV1" s="409"/>
      <c r="BVW1" s="409"/>
      <c r="BVX1" s="409"/>
      <c r="BVY1" s="409"/>
      <c r="BVZ1" s="409"/>
      <c r="BWA1" s="409"/>
      <c r="BWB1" s="409"/>
      <c r="BWC1" s="409"/>
      <c r="BWD1" s="409"/>
      <c r="BWE1" s="409"/>
      <c r="BWF1" s="409"/>
      <c r="BWG1" s="409"/>
      <c r="BWH1" s="409"/>
      <c r="BWI1" s="409"/>
      <c r="BWJ1" s="409"/>
      <c r="BWK1" s="409"/>
      <c r="BWL1" s="409"/>
      <c r="BWM1" s="409"/>
      <c r="BWN1" s="409"/>
      <c r="BWO1" s="409"/>
      <c r="BWP1" s="409"/>
      <c r="BWQ1" s="409"/>
      <c r="BWR1" s="409"/>
      <c r="BWS1" s="409"/>
      <c r="BWT1" s="409"/>
      <c r="BWU1" s="409"/>
      <c r="BWV1" s="409"/>
      <c r="BWW1" s="409"/>
      <c r="BWX1" s="409"/>
      <c r="BWY1" s="409"/>
      <c r="BWZ1" s="409"/>
      <c r="BXA1" s="409"/>
      <c r="BXB1" s="409"/>
      <c r="BXC1" s="409"/>
      <c r="BXD1" s="409"/>
      <c r="BXE1" s="409"/>
      <c r="BXF1" s="409"/>
      <c r="BXG1" s="409"/>
      <c r="BXH1" s="409"/>
      <c r="BXI1" s="409"/>
      <c r="BXJ1" s="409"/>
      <c r="BXK1" s="409"/>
      <c r="BXL1" s="409"/>
      <c r="BXM1" s="409"/>
      <c r="BXN1" s="409"/>
      <c r="BXO1" s="409"/>
      <c r="BXP1" s="409"/>
      <c r="BXQ1" s="409"/>
      <c r="BXR1" s="409"/>
      <c r="BXS1" s="409"/>
      <c r="BXT1" s="409"/>
      <c r="BXU1" s="409"/>
      <c r="BXV1" s="409"/>
      <c r="BXW1" s="409"/>
      <c r="BXX1" s="409"/>
      <c r="BXY1" s="409"/>
      <c r="BXZ1" s="409"/>
      <c r="BYA1" s="409"/>
      <c r="BYB1" s="409"/>
      <c r="BYC1" s="409"/>
      <c r="BYD1" s="409"/>
      <c r="BYE1" s="409"/>
      <c r="BYF1" s="409"/>
      <c r="BYG1" s="409"/>
      <c r="BYH1" s="409"/>
      <c r="BYI1" s="409"/>
      <c r="BYJ1" s="409"/>
      <c r="BYK1" s="409"/>
      <c r="BYL1" s="409"/>
      <c r="BYM1" s="409"/>
      <c r="BYN1" s="409"/>
      <c r="BYO1" s="409"/>
      <c r="BYP1" s="409"/>
      <c r="BYQ1" s="409"/>
      <c r="BYR1" s="409"/>
      <c r="BYS1" s="409"/>
      <c r="BYT1" s="409"/>
      <c r="BYU1" s="409"/>
      <c r="BYV1" s="409"/>
      <c r="BYW1" s="409"/>
      <c r="BYX1" s="409"/>
      <c r="BYY1" s="409"/>
      <c r="BYZ1" s="409"/>
      <c r="BZA1" s="409"/>
      <c r="BZB1" s="409"/>
      <c r="BZC1" s="409"/>
      <c r="BZD1" s="409"/>
      <c r="BZE1" s="409"/>
      <c r="BZF1" s="409"/>
      <c r="BZG1" s="409"/>
      <c r="BZH1" s="409"/>
      <c r="BZI1" s="409"/>
      <c r="BZJ1" s="409"/>
      <c r="BZK1" s="409"/>
      <c r="BZL1" s="409"/>
      <c r="BZM1" s="409"/>
      <c r="BZN1" s="409"/>
      <c r="BZO1" s="409"/>
      <c r="BZP1" s="409"/>
      <c r="BZQ1" s="409"/>
      <c r="BZR1" s="409"/>
      <c r="BZS1" s="409"/>
      <c r="BZT1" s="409"/>
      <c r="BZU1" s="409"/>
      <c r="BZV1" s="409"/>
      <c r="BZW1" s="409"/>
      <c r="BZX1" s="409"/>
      <c r="BZY1" s="409"/>
      <c r="BZZ1" s="409"/>
      <c r="CAA1" s="409"/>
      <c r="CAB1" s="409"/>
      <c r="CAC1" s="409"/>
      <c r="CAD1" s="409"/>
      <c r="CAE1" s="409"/>
      <c r="CAF1" s="409"/>
      <c r="CAG1" s="409"/>
      <c r="CAH1" s="409"/>
      <c r="CAI1" s="409"/>
      <c r="CAJ1" s="409"/>
      <c r="CAK1" s="409"/>
      <c r="CAL1" s="409"/>
      <c r="CAM1" s="409"/>
      <c r="CAN1" s="409"/>
      <c r="CAO1" s="409"/>
      <c r="CAP1" s="409"/>
      <c r="CAQ1" s="409"/>
      <c r="CAR1" s="409"/>
      <c r="CAS1" s="409"/>
      <c r="CAT1" s="409"/>
      <c r="CAU1" s="409"/>
      <c r="CAV1" s="409"/>
      <c r="CAW1" s="409"/>
      <c r="CAX1" s="409"/>
      <c r="CAY1" s="409"/>
      <c r="CAZ1" s="409"/>
      <c r="CBA1" s="409"/>
      <c r="CBB1" s="409"/>
      <c r="CBC1" s="409"/>
      <c r="CBD1" s="409"/>
      <c r="CBE1" s="409"/>
      <c r="CBF1" s="409"/>
      <c r="CBG1" s="409"/>
      <c r="CBH1" s="409"/>
      <c r="CBI1" s="409"/>
      <c r="CBJ1" s="409"/>
      <c r="CBK1" s="409"/>
      <c r="CBL1" s="409"/>
      <c r="CBM1" s="409"/>
      <c r="CBN1" s="409"/>
      <c r="CBO1" s="409"/>
      <c r="CBP1" s="409"/>
      <c r="CBQ1" s="409"/>
      <c r="CBR1" s="409"/>
      <c r="CBS1" s="409"/>
      <c r="CBT1" s="409"/>
      <c r="CBU1" s="409"/>
      <c r="CBV1" s="409"/>
      <c r="CBW1" s="409"/>
      <c r="CBX1" s="409"/>
      <c r="CBY1" s="409"/>
      <c r="CBZ1" s="409"/>
      <c r="CCA1" s="409"/>
      <c r="CCB1" s="409"/>
      <c r="CCC1" s="409"/>
      <c r="CCD1" s="409"/>
      <c r="CCE1" s="409"/>
      <c r="CCF1" s="409"/>
      <c r="CCG1" s="409"/>
      <c r="CCH1" s="409"/>
      <c r="CCI1" s="409"/>
      <c r="CCJ1" s="409"/>
      <c r="CCK1" s="409"/>
      <c r="CCL1" s="409"/>
      <c r="CCM1" s="409"/>
      <c r="CCN1" s="409"/>
      <c r="CCO1" s="409"/>
      <c r="CCP1" s="409"/>
      <c r="CCQ1" s="409"/>
      <c r="CCR1" s="409"/>
      <c r="CCS1" s="409"/>
      <c r="CCT1" s="409"/>
      <c r="CCU1" s="409"/>
      <c r="CCV1" s="409"/>
      <c r="CCW1" s="409"/>
      <c r="CCX1" s="409"/>
      <c r="CCY1" s="409"/>
      <c r="CCZ1" s="409"/>
      <c r="CDA1" s="409"/>
      <c r="CDB1" s="409"/>
      <c r="CDC1" s="409"/>
      <c r="CDD1" s="409"/>
      <c r="CDE1" s="409"/>
      <c r="CDF1" s="409"/>
      <c r="CDG1" s="409"/>
      <c r="CDH1" s="409"/>
      <c r="CDI1" s="409"/>
      <c r="CDJ1" s="409"/>
      <c r="CDK1" s="409"/>
      <c r="CDL1" s="409"/>
      <c r="CDM1" s="409"/>
      <c r="CDN1" s="409"/>
      <c r="CDO1" s="409"/>
      <c r="CDP1" s="409"/>
      <c r="CDQ1" s="409"/>
      <c r="CDR1" s="409"/>
      <c r="CDS1" s="409"/>
      <c r="CDT1" s="409"/>
      <c r="CDU1" s="409"/>
      <c r="CDV1" s="409"/>
      <c r="CDW1" s="409"/>
      <c r="CDX1" s="409"/>
      <c r="CDY1" s="409"/>
      <c r="CDZ1" s="409"/>
      <c r="CEA1" s="409"/>
      <c r="CEB1" s="409"/>
      <c r="CEC1" s="409"/>
      <c r="CED1" s="409"/>
      <c r="CEE1" s="409"/>
      <c r="CEF1" s="409"/>
      <c r="CEG1" s="409"/>
      <c r="CEH1" s="409"/>
      <c r="CEI1" s="409"/>
      <c r="CEJ1" s="409"/>
      <c r="CEK1" s="409"/>
      <c r="CEL1" s="409"/>
      <c r="CEM1" s="409"/>
      <c r="CEN1" s="409"/>
      <c r="CEO1" s="409"/>
      <c r="CEP1" s="409"/>
      <c r="CEQ1" s="409"/>
      <c r="CER1" s="409"/>
      <c r="CES1" s="409"/>
      <c r="CET1" s="409"/>
      <c r="CEU1" s="409"/>
      <c r="CEV1" s="409"/>
      <c r="CEW1" s="409"/>
      <c r="CEX1" s="409"/>
      <c r="CEY1" s="409"/>
      <c r="CEZ1" s="409"/>
      <c r="CFA1" s="409"/>
      <c r="CFB1" s="409"/>
      <c r="CFC1" s="409"/>
      <c r="CFD1" s="409"/>
      <c r="CFE1" s="409"/>
      <c r="CFF1" s="409"/>
      <c r="CFG1" s="409"/>
      <c r="CFH1" s="409"/>
      <c r="CFI1" s="409"/>
      <c r="CFJ1" s="409"/>
      <c r="CFK1" s="409"/>
      <c r="CFL1" s="409"/>
      <c r="CFM1" s="409"/>
      <c r="CFN1" s="409"/>
      <c r="CFO1" s="409"/>
      <c r="CFP1" s="409"/>
      <c r="CFQ1" s="409"/>
      <c r="CFR1" s="409"/>
      <c r="CFS1" s="409"/>
      <c r="CFT1" s="409"/>
      <c r="CFU1" s="409"/>
      <c r="CFV1" s="409"/>
      <c r="CFW1" s="409"/>
      <c r="CFX1" s="409"/>
      <c r="CFY1" s="409"/>
      <c r="CFZ1" s="409"/>
      <c r="CGA1" s="409"/>
      <c r="CGB1" s="409"/>
      <c r="CGC1" s="409"/>
      <c r="CGD1" s="409"/>
      <c r="CGE1" s="409"/>
      <c r="CGF1" s="409"/>
      <c r="CGG1" s="409"/>
      <c r="CGH1" s="409"/>
      <c r="CGI1" s="409"/>
      <c r="CGJ1" s="409"/>
      <c r="CGK1" s="409"/>
      <c r="CGL1" s="409"/>
      <c r="CGM1" s="409"/>
      <c r="CGN1" s="409"/>
      <c r="CGO1" s="409"/>
      <c r="CGP1" s="409"/>
      <c r="CGQ1" s="409"/>
      <c r="CGR1" s="409"/>
      <c r="CGS1" s="409"/>
      <c r="CGT1" s="409"/>
      <c r="CGU1" s="409"/>
      <c r="CGV1" s="409"/>
      <c r="CGW1" s="409"/>
      <c r="CGX1" s="409"/>
      <c r="CGY1" s="409"/>
      <c r="CGZ1" s="409"/>
      <c r="CHA1" s="409"/>
      <c r="CHB1" s="409"/>
      <c r="CHC1" s="409"/>
      <c r="CHD1" s="409"/>
      <c r="CHE1" s="409"/>
      <c r="CHF1" s="409"/>
      <c r="CHG1" s="409"/>
      <c r="CHH1" s="409"/>
      <c r="CHI1" s="409"/>
      <c r="CHJ1" s="409"/>
      <c r="CHK1" s="409"/>
      <c r="CHL1" s="409"/>
      <c r="CHM1" s="409"/>
      <c r="CHN1" s="409"/>
      <c r="CHO1" s="409"/>
      <c r="CHP1" s="409"/>
      <c r="CHQ1" s="409"/>
      <c r="CHR1" s="409"/>
      <c r="CHS1" s="409"/>
      <c r="CHT1" s="409"/>
      <c r="CHU1" s="409"/>
      <c r="CHV1" s="409"/>
      <c r="CHW1" s="409"/>
      <c r="CHX1" s="409"/>
      <c r="CHY1" s="409"/>
      <c r="CHZ1" s="409"/>
      <c r="CIA1" s="409"/>
      <c r="CIB1" s="409"/>
      <c r="CIC1" s="409"/>
      <c r="CID1" s="409"/>
      <c r="CIE1" s="409"/>
      <c r="CIF1" s="409"/>
      <c r="CIG1" s="409"/>
      <c r="CIH1" s="409"/>
      <c r="CII1" s="409"/>
      <c r="CIJ1" s="409"/>
      <c r="CIK1" s="409"/>
      <c r="CIL1" s="409"/>
      <c r="CIM1" s="409"/>
      <c r="CIN1" s="409"/>
      <c r="CIO1" s="409"/>
      <c r="CIP1" s="409"/>
      <c r="CIQ1" s="409"/>
      <c r="CIR1" s="409"/>
      <c r="CIS1" s="409"/>
      <c r="CIT1" s="409"/>
      <c r="CIU1" s="409"/>
      <c r="CIV1" s="409"/>
      <c r="CIW1" s="409"/>
      <c r="CIX1" s="409"/>
      <c r="CIY1" s="409"/>
      <c r="CIZ1" s="409"/>
      <c r="CJA1" s="409"/>
      <c r="CJB1" s="409"/>
      <c r="CJC1" s="409"/>
      <c r="CJD1" s="409"/>
      <c r="CJE1" s="409"/>
      <c r="CJF1" s="409"/>
      <c r="CJG1" s="409"/>
      <c r="CJH1" s="409"/>
      <c r="CJI1" s="409"/>
      <c r="CJJ1" s="409"/>
      <c r="CJK1" s="409"/>
      <c r="CJL1" s="409"/>
      <c r="CJM1" s="409"/>
      <c r="CJN1" s="409"/>
      <c r="CJO1" s="409"/>
      <c r="CJP1" s="409"/>
      <c r="CJQ1" s="409"/>
      <c r="CJR1" s="409"/>
      <c r="CJS1" s="409"/>
      <c r="CJT1" s="409"/>
      <c r="CJU1" s="409"/>
      <c r="CJV1" s="409"/>
      <c r="CJW1" s="409"/>
      <c r="CJX1" s="409"/>
      <c r="CJY1" s="409"/>
      <c r="CJZ1" s="409"/>
      <c r="CKA1" s="409"/>
      <c r="CKB1" s="409"/>
      <c r="CKC1" s="409"/>
      <c r="CKD1" s="409"/>
      <c r="CKE1" s="409"/>
      <c r="CKF1" s="409"/>
      <c r="CKG1" s="409"/>
      <c r="CKH1" s="409"/>
      <c r="CKI1" s="409"/>
      <c r="CKJ1" s="409"/>
      <c r="CKK1" s="409"/>
      <c r="CKL1" s="409"/>
      <c r="CKM1" s="409"/>
      <c r="CKN1" s="409"/>
      <c r="CKO1" s="409"/>
      <c r="CKP1" s="409"/>
      <c r="CKQ1" s="409"/>
      <c r="CKR1" s="409"/>
      <c r="CKS1" s="409"/>
      <c r="CKT1" s="409"/>
      <c r="CKU1" s="409"/>
      <c r="CKV1" s="409"/>
      <c r="CKW1" s="409"/>
      <c r="CKX1" s="409"/>
      <c r="CKY1" s="409"/>
      <c r="CKZ1" s="409"/>
      <c r="CLA1" s="409"/>
      <c r="CLB1" s="409"/>
      <c r="CLC1" s="409"/>
      <c r="CLD1" s="409"/>
      <c r="CLE1" s="409"/>
      <c r="CLF1" s="409"/>
      <c r="CLG1" s="409"/>
      <c r="CLH1" s="409"/>
      <c r="CLI1" s="409"/>
      <c r="CLJ1" s="409"/>
      <c r="CLK1" s="409"/>
      <c r="CLL1" s="409"/>
      <c r="CLM1" s="409"/>
      <c r="CLN1" s="409"/>
      <c r="CLO1" s="409"/>
      <c r="CLP1" s="409"/>
      <c r="CLQ1" s="409"/>
      <c r="CLR1" s="409"/>
      <c r="CLS1" s="409"/>
      <c r="CLT1" s="409"/>
      <c r="CLU1" s="409"/>
      <c r="CLV1" s="409"/>
      <c r="CLW1" s="409"/>
      <c r="CLX1" s="409"/>
      <c r="CLY1" s="409"/>
      <c r="CLZ1" s="409"/>
      <c r="CMA1" s="409"/>
      <c r="CMB1" s="409"/>
      <c r="CMC1" s="409"/>
      <c r="CMD1" s="409"/>
      <c r="CME1" s="409"/>
      <c r="CMF1" s="409"/>
      <c r="CMG1" s="409"/>
      <c r="CMH1" s="409"/>
      <c r="CMI1" s="409"/>
      <c r="CMJ1" s="409"/>
      <c r="CMK1" s="409"/>
      <c r="CML1" s="409"/>
      <c r="CMM1" s="409"/>
      <c r="CMN1" s="409"/>
      <c r="CMO1" s="409"/>
      <c r="CMP1" s="409"/>
      <c r="CMQ1" s="409"/>
      <c r="CMR1" s="409"/>
      <c r="CMS1" s="409"/>
      <c r="CMT1" s="409"/>
      <c r="CMU1" s="409"/>
      <c r="CMV1" s="409"/>
      <c r="CMW1" s="409"/>
      <c r="CMX1" s="409"/>
      <c r="CMY1" s="409"/>
      <c r="CMZ1" s="409"/>
      <c r="CNA1" s="409"/>
      <c r="CNB1" s="409"/>
      <c r="CNC1" s="409"/>
      <c r="CND1" s="409"/>
      <c r="CNE1" s="409"/>
      <c r="CNF1" s="409"/>
      <c r="CNG1" s="409"/>
      <c r="CNH1" s="409"/>
      <c r="CNI1" s="409"/>
      <c r="CNJ1" s="409"/>
      <c r="CNK1" s="409"/>
      <c r="CNL1" s="409"/>
      <c r="CNM1" s="409"/>
      <c r="CNN1" s="409"/>
      <c r="CNO1" s="409"/>
      <c r="CNP1" s="409"/>
      <c r="CNQ1" s="409"/>
      <c r="CNR1" s="409"/>
      <c r="CNS1" s="409"/>
      <c r="CNT1" s="409"/>
      <c r="CNU1" s="409"/>
      <c r="CNV1" s="409"/>
      <c r="CNW1" s="409"/>
      <c r="CNX1" s="409"/>
      <c r="CNY1" s="409"/>
      <c r="CNZ1" s="409"/>
      <c r="COA1" s="409"/>
      <c r="COB1" s="409"/>
      <c r="COC1" s="409"/>
      <c r="COD1" s="409"/>
      <c r="COE1" s="409"/>
      <c r="COF1" s="409"/>
      <c r="COG1" s="409"/>
      <c r="COH1" s="409"/>
      <c r="COI1" s="409"/>
      <c r="COJ1" s="409"/>
      <c r="COK1" s="409"/>
      <c r="COL1" s="409"/>
      <c r="COM1" s="409"/>
      <c r="CON1" s="409"/>
      <c r="COO1" s="409"/>
      <c r="COP1" s="409"/>
      <c r="COQ1" s="409"/>
      <c r="COR1" s="409"/>
      <c r="COS1" s="409"/>
      <c r="COT1" s="409"/>
      <c r="COU1" s="409"/>
      <c r="COV1" s="409"/>
      <c r="COW1" s="409"/>
      <c r="COX1" s="409"/>
      <c r="COY1" s="409"/>
      <c r="COZ1" s="409"/>
      <c r="CPA1" s="409"/>
      <c r="CPB1" s="409"/>
      <c r="CPC1" s="409"/>
      <c r="CPD1" s="409"/>
      <c r="CPE1" s="409"/>
      <c r="CPF1" s="409"/>
      <c r="CPG1" s="409"/>
      <c r="CPH1" s="409"/>
      <c r="CPI1" s="409"/>
      <c r="CPJ1" s="409"/>
      <c r="CPK1" s="409"/>
      <c r="CPL1" s="409"/>
      <c r="CPM1" s="409"/>
      <c r="CPN1" s="409"/>
      <c r="CPO1" s="409"/>
      <c r="CPP1" s="409"/>
      <c r="CPQ1" s="409"/>
      <c r="CPR1" s="409"/>
      <c r="CPS1" s="409"/>
      <c r="CPT1" s="409"/>
      <c r="CPU1" s="409"/>
      <c r="CPV1" s="409"/>
      <c r="CPW1" s="409"/>
      <c r="CPX1" s="409"/>
      <c r="CPY1" s="409"/>
      <c r="CPZ1" s="409"/>
      <c r="CQA1" s="409"/>
      <c r="CQB1" s="409"/>
      <c r="CQC1" s="409"/>
      <c r="CQD1" s="409"/>
      <c r="CQE1" s="409"/>
      <c r="CQF1" s="409"/>
      <c r="CQG1" s="409"/>
      <c r="CQH1" s="409"/>
      <c r="CQI1" s="409"/>
      <c r="CQJ1" s="409"/>
      <c r="CQK1" s="409"/>
      <c r="CQL1" s="409"/>
      <c r="CQM1" s="409"/>
      <c r="CQN1" s="409"/>
      <c r="CQO1" s="409"/>
      <c r="CQP1" s="409"/>
      <c r="CQQ1" s="409"/>
      <c r="CQR1" s="409"/>
      <c r="CQS1" s="409"/>
      <c r="CQT1" s="409"/>
      <c r="CQU1" s="409"/>
      <c r="CQV1" s="409"/>
      <c r="CQW1" s="409"/>
      <c r="CQX1" s="409"/>
      <c r="CQY1" s="409"/>
      <c r="CQZ1" s="409"/>
      <c r="CRA1" s="409"/>
      <c r="CRB1" s="409"/>
      <c r="CRC1" s="409"/>
      <c r="CRD1" s="409"/>
      <c r="CRE1" s="409"/>
      <c r="CRF1" s="409"/>
      <c r="CRG1" s="409"/>
      <c r="CRH1" s="409"/>
      <c r="CRI1" s="409"/>
      <c r="CRJ1" s="409"/>
      <c r="CRK1" s="409"/>
      <c r="CRL1" s="409"/>
      <c r="CRM1" s="409"/>
      <c r="CRN1" s="409"/>
      <c r="CRO1" s="409"/>
      <c r="CRP1" s="409"/>
      <c r="CRQ1" s="409"/>
      <c r="CRR1" s="409"/>
      <c r="CRS1" s="409"/>
      <c r="CRT1" s="409"/>
      <c r="CRU1" s="409"/>
      <c r="CRV1" s="409"/>
      <c r="CRW1" s="409"/>
      <c r="CRX1" s="409"/>
      <c r="CRY1" s="409"/>
      <c r="CRZ1" s="409"/>
      <c r="CSA1" s="409"/>
      <c r="CSB1" s="409"/>
      <c r="CSC1" s="409"/>
      <c r="CSD1" s="409"/>
      <c r="CSE1" s="409"/>
      <c r="CSF1" s="409"/>
      <c r="CSG1" s="409"/>
      <c r="CSH1" s="409"/>
      <c r="CSI1" s="409"/>
      <c r="CSJ1" s="409"/>
      <c r="CSK1" s="409"/>
      <c r="CSL1" s="409"/>
      <c r="CSM1" s="409"/>
      <c r="CSN1" s="409"/>
      <c r="CSO1" s="409"/>
      <c r="CSP1" s="409"/>
      <c r="CSQ1" s="409"/>
      <c r="CSR1" s="409"/>
      <c r="CSS1" s="409"/>
      <c r="CST1" s="409"/>
      <c r="CSU1" s="409"/>
      <c r="CSV1" s="409"/>
      <c r="CSW1" s="409"/>
      <c r="CSX1" s="409"/>
      <c r="CSY1" s="409"/>
      <c r="CSZ1" s="409"/>
      <c r="CTA1" s="409"/>
      <c r="CTB1" s="409"/>
      <c r="CTC1" s="409"/>
      <c r="CTD1" s="409"/>
      <c r="CTE1" s="409"/>
      <c r="CTF1" s="409"/>
      <c r="CTG1" s="409"/>
      <c r="CTH1" s="409"/>
      <c r="CTI1" s="409"/>
      <c r="CTJ1" s="409"/>
      <c r="CTK1" s="409"/>
      <c r="CTL1" s="409"/>
      <c r="CTM1" s="409"/>
      <c r="CTN1" s="409"/>
      <c r="CTO1" s="409"/>
      <c r="CTP1" s="409"/>
      <c r="CTQ1" s="409"/>
      <c r="CTR1" s="409"/>
      <c r="CTS1" s="409"/>
      <c r="CTT1" s="409"/>
      <c r="CTU1" s="409"/>
      <c r="CTV1" s="409"/>
      <c r="CTW1" s="409"/>
      <c r="CTX1" s="409"/>
      <c r="CTY1" s="409"/>
      <c r="CTZ1" s="409"/>
      <c r="CUA1" s="409"/>
      <c r="CUB1" s="409"/>
      <c r="CUC1" s="409"/>
      <c r="CUD1" s="409"/>
      <c r="CUE1" s="409"/>
      <c r="CUF1" s="409"/>
      <c r="CUG1" s="409"/>
      <c r="CUH1" s="409"/>
      <c r="CUI1" s="409"/>
      <c r="CUJ1" s="409"/>
      <c r="CUK1" s="409"/>
      <c r="CUL1" s="409"/>
      <c r="CUM1" s="409"/>
      <c r="CUN1" s="409"/>
      <c r="CUO1" s="409"/>
      <c r="CUP1" s="409"/>
      <c r="CUQ1" s="409"/>
      <c r="CUR1" s="409"/>
      <c r="CUS1" s="409"/>
      <c r="CUT1" s="409"/>
      <c r="CUU1" s="409"/>
      <c r="CUV1" s="409"/>
      <c r="CUW1" s="409"/>
      <c r="CUX1" s="409"/>
      <c r="CUY1" s="409"/>
      <c r="CUZ1" s="409"/>
      <c r="CVA1" s="409"/>
      <c r="CVB1" s="409"/>
      <c r="CVC1" s="409"/>
      <c r="CVD1" s="409"/>
      <c r="CVE1" s="409"/>
      <c r="CVF1" s="409"/>
      <c r="CVG1" s="409"/>
      <c r="CVH1" s="409"/>
      <c r="CVI1" s="409"/>
      <c r="CVJ1" s="409"/>
      <c r="CVK1" s="409"/>
      <c r="CVL1" s="409"/>
      <c r="CVM1" s="409"/>
      <c r="CVN1" s="409"/>
      <c r="CVO1" s="409"/>
      <c r="CVP1" s="409"/>
      <c r="CVQ1" s="409"/>
      <c r="CVR1" s="409"/>
      <c r="CVS1" s="409"/>
      <c r="CVT1" s="409"/>
      <c r="CVU1" s="409"/>
      <c r="CVV1" s="409"/>
      <c r="CVW1" s="409"/>
      <c r="CVX1" s="409"/>
      <c r="CVY1" s="409"/>
      <c r="CVZ1" s="409"/>
      <c r="CWA1" s="409"/>
      <c r="CWB1" s="409"/>
      <c r="CWC1" s="409"/>
      <c r="CWD1" s="409"/>
      <c r="CWE1" s="409"/>
      <c r="CWF1" s="409"/>
      <c r="CWG1" s="409"/>
      <c r="CWH1" s="409"/>
      <c r="CWI1" s="409"/>
      <c r="CWJ1" s="409"/>
      <c r="CWK1" s="409"/>
      <c r="CWL1" s="409"/>
      <c r="CWM1" s="409"/>
      <c r="CWN1" s="409"/>
      <c r="CWO1" s="409"/>
      <c r="CWP1" s="409"/>
      <c r="CWQ1" s="409"/>
      <c r="CWR1" s="409"/>
      <c r="CWS1" s="409"/>
      <c r="CWT1" s="409"/>
      <c r="CWU1" s="409"/>
      <c r="CWV1" s="409"/>
      <c r="CWW1" s="409"/>
      <c r="CWX1" s="409"/>
      <c r="CWY1" s="409"/>
      <c r="CWZ1" s="409"/>
      <c r="CXA1" s="409"/>
      <c r="CXB1" s="409"/>
      <c r="CXC1" s="409"/>
      <c r="CXD1" s="409"/>
      <c r="CXE1" s="409"/>
      <c r="CXF1" s="409"/>
      <c r="CXG1" s="409"/>
      <c r="CXH1" s="409"/>
      <c r="CXI1" s="409"/>
      <c r="CXJ1" s="409"/>
      <c r="CXK1" s="409"/>
      <c r="CXL1" s="409"/>
      <c r="CXM1" s="409"/>
      <c r="CXN1" s="409"/>
      <c r="CXO1" s="409"/>
      <c r="CXP1" s="409"/>
      <c r="CXQ1" s="409"/>
      <c r="CXR1" s="409"/>
      <c r="CXS1" s="409"/>
      <c r="CXT1" s="409"/>
      <c r="CXU1" s="409"/>
      <c r="CXV1" s="409"/>
      <c r="CXW1" s="409"/>
      <c r="CXX1" s="409"/>
      <c r="CXY1" s="409"/>
      <c r="CXZ1" s="409"/>
      <c r="CYA1" s="409"/>
      <c r="CYB1" s="409"/>
      <c r="CYC1" s="409"/>
      <c r="CYD1" s="409"/>
      <c r="CYE1" s="409"/>
      <c r="CYF1" s="409"/>
      <c r="CYG1" s="409"/>
      <c r="CYH1" s="409"/>
      <c r="CYI1" s="409"/>
      <c r="CYJ1" s="409"/>
      <c r="CYK1" s="409"/>
      <c r="CYL1" s="409"/>
      <c r="CYM1" s="409"/>
      <c r="CYN1" s="409"/>
      <c r="CYO1" s="409"/>
      <c r="CYP1" s="409"/>
      <c r="CYQ1" s="409"/>
      <c r="CYR1" s="409"/>
      <c r="CYS1" s="409"/>
      <c r="CYT1" s="409"/>
      <c r="CYU1" s="409"/>
      <c r="CYV1" s="409"/>
      <c r="CYW1" s="409"/>
      <c r="CYX1" s="409"/>
      <c r="CYY1" s="409"/>
      <c r="CYZ1" s="409"/>
      <c r="CZA1" s="409"/>
      <c r="CZB1" s="409"/>
      <c r="CZC1" s="409"/>
      <c r="CZD1" s="409"/>
      <c r="CZE1" s="409"/>
      <c r="CZF1" s="409"/>
      <c r="CZG1" s="409"/>
      <c r="CZH1" s="409"/>
      <c r="CZI1" s="409"/>
      <c r="CZJ1" s="409"/>
      <c r="CZK1" s="409"/>
      <c r="CZL1" s="409"/>
      <c r="CZM1" s="409"/>
      <c r="CZN1" s="409"/>
      <c r="CZO1" s="409"/>
      <c r="CZP1" s="409"/>
      <c r="CZQ1" s="409"/>
      <c r="CZR1" s="409"/>
      <c r="CZS1" s="409"/>
      <c r="CZT1" s="409"/>
      <c r="CZU1" s="409"/>
      <c r="CZV1" s="409"/>
      <c r="CZW1" s="409"/>
      <c r="CZX1" s="409"/>
      <c r="CZY1" s="409"/>
      <c r="CZZ1" s="409"/>
      <c r="DAA1" s="409"/>
      <c r="DAB1" s="409"/>
      <c r="DAC1" s="409"/>
      <c r="DAD1" s="409"/>
      <c r="DAE1" s="409"/>
      <c r="DAF1" s="409"/>
      <c r="DAG1" s="409"/>
      <c r="DAH1" s="409"/>
      <c r="DAI1" s="409"/>
      <c r="DAJ1" s="409"/>
      <c r="DAK1" s="409"/>
      <c r="DAL1" s="409"/>
      <c r="DAM1" s="409"/>
      <c r="DAN1" s="409"/>
      <c r="DAO1" s="409"/>
      <c r="DAP1" s="409"/>
      <c r="DAQ1" s="409"/>
      <c r="DAR1" s="409"/>
      <c r="DAS1" s="409"/>
      <c r="DAT1" s="409"/>
      <c r="DAU1" s="409"/>
      <c r="DAV1" s="409"/>
      <c r="DAW1" s="409"/>
      <c r="DAX1" s="409"/>
      <c r="DAY1" s="409"/>
      <c r="DAZ1" s="409"/>
      <c r="DBA1" s="409"/>
      <c r="DBB1" s="409"/>
      <c r="DBC1" s="409"/>
      <c r="DBD1" s="409"/>
      <c r="DBE1" s="409"/>
      <c r="DBF1" s="409"/>
      <c r="DBG1" s="409"/>
      <c r="DBH1" s="409"/>
      <c r="DBI1" s="409"/>
      <c r="DBJ1" s="409"/>
      <c r="DBK1" s="409"/>
      <c r="DBL1" s="409"/>
      <c r="DBM1" s="409"/>
      <c r="DBN1" s="409"/>
      <c r="DBO1" s="409"/>
      <c r="DBP1" s="409"/>
      <c r="DBQ1" s="409"/>
      <c r="DBR1" s="409"/>
      <c r="DBS1" s="409"/>
      <c r="DBT1" s="409"/>
      <c r="DBU1" s="409"/>
      <c r="DBV1" s="409"/>
      <c r="DBW1" s="409"/>
      <c r="DBX1" s="409"/>
      <c r="DBY1" s="409"/>
      <c r="DBZ1" s="409"/>
      <c r="DCA1" s="409"/>
      <c r="DCB1" s="409"/>
      <c r="DCC1" s="409"/>
      <c r="DCD1" s="409"/>
      <c r="DCE1" s="409"/>
      <c r="DCF1" s="409"/>
      <c r="DCG1" s="409"/>
      <c r="DCH1" s="409"/>
      <c r="DCI1" s="409"/>
      <c r="DCJ1" s="409"/>
      <c r="DCK1" s="409"/>
      <c r="DCL1" s="409"/>
      <c r="DCM1" s="409"/>
      <c r="DCN1" s="409"/>
      <c r="DCO1" s="409"/>
      <c r="DCP1" s="409"/>
      <c r="DCQ1" s="409"/>
      <c r="DCR1" s="409"/>
      <c r="DCS1" s="409"/>
      <c r="DCT1" s="409"/>
      <c r="DCU1" s="409"/>
      <c r="DCV1" s="409"/>
      <c r="DCW1" s="409"/>
      <c r="DCX1" s="409"/>
      <c r="DCY1" s="409"/>
      <c r="DCZ1" s="409"/>
      <c r="DDA1" s="409"/>
      <c r="DDB1" s="409"/>
      <c r="DDC1" s="409"/>
      <c r="DDD1" s="409"/>
      <c r="DDE1" s="409"/>
      <c r="DDF1" s="409"/>
      <c r="DDG1" s="409"/>
      <c r="DDH1" s="409"/>
      <c r="DDI1" s="409"/>
      <c r="DDJ1" s="409"/>
      <c r="DDK1" s="409"/>
      <c r="DDL1" s="409"/>
      <c r="DDM1" s="409"/>
      <c r="DDN1" s="409"/>
      <c r="DDO1" s="409"/>
      <c r="DDP1" s="409"/>
      <c r="DDQ1" s="409"/>
      <c r="DDR1" s="409"/>
      <c r="DDS1" s="409"/>
      <c r="DDT1" s="409"/>
      <c r="DDU1" s="409"/>
      <c r="DDV1" s="409"/>
      <c r="DDW1" s="409"/>
      <c r="DDX1" s="409"/>
      <c r="DDY1" s="409"/>
      <c r="DDZ1" s="409"/>
      <c r="DEA1" s="409"/>
      <c r="DEB1" s="409"/>
      <c r="DEC1" s="409"/>
      <c r="DED1" s="409"/>
      <c r="DEE1" s="409"/>
      <c r="DEF1" s="409"/>
      <c r="DEG1" s="409"/>
      <c r="DEH1" s="409"/>
      <c r="DEI1" s="409"/>
      <c r="DEJ1" s="409"/>
      <c r="DEK1" s="409"/>
      <c r="DEL1" s="409"/>
      <c r="DEM1" s="409"/>
      <c r="DEN1" s="409"/>
      <c r="DEO1" s="409"/>
      <c r="DEP1" s="409"/>
      <c r="DEQ1" s="409"/>
      <c r="DER1" s="409"/>
      <c r="DES1" s="409"/>
      <c r="DET1" s="409"/>
      <c r="DEU1" s="409"/>
      <c r="DEV1" s="409"/>
      <c r="DEW1" s="409"/>
      <c r="DEX1" s="409"/>
      <c r="DEY1" s="409"/>
      <c r="DEZ1" s="409"/>
      <c r="DFA1" s="409"/>
      <c r="DFB1" s="409"/>
      <c r="DFC1" s="409"/>
      <c r="DFD1" s="409"/>
      <c r="DFE1" s="409"/>
      <c r="DFF1" s="409"/>
      <c r="DFG1" s="409"/>
      <c r="DFH1" s="409"/>
      <c r="DFI1" s="409"/>
      <c r="DFJ1" s="409"/>
      <c r="DFK1" s="409"/>
      <c r="DFL1" s="409"/>
      <c r="DFM1" s="409"/>
      <c r="DFN1" s="409"/>
      <c r="DFO1" s="409"/>
      <c r="DFP1" s="409"/>
      <c r="DFQ1" s="409"/>
      <c r="DFR1" s="409"/>
      <c r="DFS1" s="409"/>
      <c r="DFT1" s="409"/>
      <c r="DFU1" s="409"/>
      <c r="DFV1" s="409"/>
      <c r="DFW1" s="409"/>
      <c r="DFX1" s="409"/>
      <c r="DFY1" s="409"/>
      <c r="DFZ1" s="409"/>
      <c r="DGA1" s="409"/>
      <c r="DGB1" s="409"/>
      <c r="DGC1" s="409"/>
      <c r="DGD1" s="409"/>
      <c r="DGE1" s="409"/>
      <c r="DGF1" s="409"/>
      <c r="DGG1" s="409"/>
      <c r="DGH1" s="409"/>
      <c r="DGI1" s="409"/>
      <c r="DGJ1" s="409"/>
      <c r="DGK1" s="409"/>
      <c r="DGL1" s="409"/>
      <c r="DGM1" s="409"/>
      <c r="DGN1" s="409"/>
      <c r="DGO1" s="409"/>
      <c r="DGP1" s="409"/>
      <c r="DGQ1" s="409"/>
      <c r="DGR1" s="409"/>
      <c r="DGS1" s="409"/>
      <c r="DGT1" s="409"/>
      <c r="DGU1" s="409"/>
      <c r="DGV1" s="409"/>
      <c r="DGW1" s="409"/>
      <c r="DGX1" s="409"/>
      <c r="DGY1" s="409"/>
      <c r="DGZ1" s="409"/>
      <c r="DHA1" s="409"/>
      <c r="DHB1" s="409"/>
      <c r="DHC1" s="409"/>
      <c r="DHD1" s="409"/>
      <c r="DHE1" s="409"/>
      <c r="DHF1" s="409"/>
      <c r="DHG1" s="409"/>
      <c r="DHH1" s="409"/>
      <c r="DHI1" s="409"/>
      <c r="DHJ1" s="409"/>
      <c r="DHK1" s="409"/>
      <c r="DHL1" s="409"/>
      <c r="DHM1" s="409"/>
      <c r="DHN1" s="409"/>
      <c r="DHO1" s="409"/>
      <c r="DHP1" s="409"/>
      <c r="DHQ1" s="409"/>
      <c r="DHR1" s="409"/>
      <c r="DHS1" s="409"/>
      <c r="DHT1" s="409"/>
      <c r="DHU1" s="409"/>
      <c r="DHV1" s="409"/>
      <c r="DHW1" s="409"/>
      <c r="DHX1" s="409"/>
      <c r="DHY1" s="409"/>
      <c r="DHZ1" s="409"/>
      <c r="DIA1" s="409"/>
      <c r="DIB1" s="409"/>
      <c r="DIC1" s="409"/>
      <c r="DID1" s="409"/>
      <c r="DIE1" s="409"/>
      <c r="DIF1" s="409"/>
      <c r="DIG1" s="409"/>
      <c r="DIH1" s="409"/>
      <c r="DII1" s="409"/>
      <c r="DIJ1" s="409"/>
      <c r="DIK1" s="409"/>
      <c r="DIL1" s="409"/>
      <c r="DIM1" s="409"/>
      <c r="DIN1" s="409"/>
      <c r="DIO1" s="409"/>
      <c r="DIP1" s="409"/>
      <c r="DIQ1" s="409"/>
      <c r="DIR1" s="409"/>
      <c r="DIS1" s="409"/>
      <c r="DIT1" s="409"/>
      <c r="DIU1" s="409"/>
      <c r="DIV1" s="409"/>
      <c r="DIW1" s="409"/>
      <c r="DIX1" s="409"/>
      <c r="DIY1" s="409"/>
      <c r="DIZ1" s="409"/>
      <c r="DJA1" s="409"/>
      <c r="DJB1" s="409"/>
      <c r="DJC1" s="409"/>
      <c r="DJD1" s="409"/>
      <c r="DJE1" s="409"/>
      <c r="DJF1" s="409"/>
      <c r="DJG1" s="409"/>
    </row>
    <row r="2" ht="19.5" customHeight="1" spans="2:2971"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  <c r="AK2" s="412"/>
      <c r="AL2" s="412"/>
      <c r="AM2" s="412"/>
      <c r="AN2" s="412"/>
      <c r="AO2" s="412"/>
      <c r="AP2" s="412"/>
      <c r="AQ2" s="412"/>
      <c r="AR2" s="412"/>
      <c r="AS2" s="412"/>
      <c r="AT2" s="412"/>
      <c r="AU2" s="412"/>
      <c r="AV2" s="412"/>
      <c r="AW2" s="412"/>
      <c r="AX2" s="412"/>
      <c r="AY2" s="412"/>
      <c r="AZ2" s="412"/>
      <c r="BA2" s="412"/>
      <c r="BB2" s="412"/>
      <c r="BC2" s="412"/>
      <c r="BD2" s="412"/>
      <c r="BE2" s="412"/>
      <c r="BF2" s="412"/>
      <c r="BG2" s="412"/>
      <c r="BH2" s="412"/>
      <c r="BI2" s="412"/>
      <c r="BJ2" s="412"/>
      <c r="BK2" s="412"/>
      <c r="BL2" s="412"/>
      <c r="BM2" s="412"/>
      <c r="BN2" s="412"/>
      <c r="BO2" s="412"/>
      <c r="BP2" s="412"/>
      <c r="BQ2" s="412"/>
      <c r="BR2" s="412"/>
      <c r="BS2" s="412"/>
      <c r="BT2" s="412"/>
      <c r="BU2" s="412"/>
      <c r="BV2" s="412"/>
      <c r="BW2" s="412"/>
      <c r="BX2" s="412"/>
      <c r="BY2" s="412"/>
      <c r="BZ2" s="412"/>
      <c r="CA2" s="412"/>
      <c r="CB2" s="412"/>
      <c r="CC2" s="412"/>
      <c r="CD2" s="412"/>
      <c r="CE2" s="412"/>
      <c r="CF2" s="412"/>
      <c r="CG2" s="412"/>
      <c r="CH2" s="412"/>
      <c r="CI2" s="412"/>
      <c r="CJ2" s="412"/>
      <c r="CK2" s="412"/>
      <c r="CL2" s="412"/>
      <c r="CM2" s="412"/>
      <c r="CN2" s="412"/>
      <c r="CO2" s="412"/>
      <c r="CP2" s="412"/>
      <c r="CQ2" s="412"/>
      <c r="CR2" s="412"/>
      <c r="CS2" s="412"/>
      <c r="CT2" s="412"/>
      <c r="CU2" s="412"/>
      <c r="CV2" s="412"/>
      <c r="CW2" s="412"/>
      <c r="CX2" s="412"/>
      <c r="CY2" s="412"/>
      <c r="CZ2" s="412"/>
      <c r="DA2" s="412"/>
      <c r="DB2" s="412"/>
      <c r="DC2" s="412"/>
      <c r="DD2" s="412"/>
      <c r="DE2" s="412"/>
      <c r="DF2" s="412"/>
      <c r="DG2" s="412"/>
      <c r="DH2" s="412"/>
      <c r="DI2" s="412"/>
      <c r="DJ2" s="412"/>
      <c r="DK2" s="412"/>
      <c r="DL2" s="412"/>
      <c r="DM2" s="412"/>
      <c r="DN2" s="412"/>
      <c r="DO2" s="412"/>
      <c r="DP2" s="412"/>
      <c r="DQ2" s="412"/>
      <c r="DR2" s="412"/>
      <c r="DS2" s="412"/>
      <c r="DT2" s="412"/>
      <c r="DU2" s="412"/>
      <c r="DV2" s="412"/>
      <c r="DW2" s="412"/>
      <c r="DX2" s="412"/>
      <c r="DY2" s="412"/>
      <c r="DZ2" s="412"/>
      <c r="EA2" s="412"/>
      <c r="EB2" s="412"/>
      <c r="EC2" s="412"/>
      <c r="ED2" s="412"/>
      <c r="EE2" s="412"/>
      <c r="EF2" s="412"/>
      <c r="EG2" s="412"/>
      <c r="EH2" s="412"/>
      <c r="EI2" s="412"/>
      <c r="EJ2" s="412"/>
      <c r="EK2" s="412"/>
      <c r="EL2" s="412"/>
      <c r="EM2" s="412"/>
      <c r="EN2" s="412"/>
      <c r="EO2" s="412"/>
      <c r="EP2" s="412"/>
      <c r="EQ2" s="412"/>
      <c r="ER2" s="412"/>
      <c r="ES2" s="412"/>
      <c r="ET2" s="412"/>
      <c r="EU2" s="412"/>
      <c r="EV2" s="412"/>
      <c r="EW2" s="412"/>
      <c r="EX2" s="412"/>
      <c r="EY2" s="412"/>
      <c r="EZ2" s="412"/>
      <c r="FA2" s="412"/>
      <c r="FB2" s="412"/>
      <c r="FC2" s="412"/>
      <c r="FD2" s="412"/>
      <c r="FE2" s="412"/>
      <c r="FF2" s="412"/>
      <c r="FG2" s="412"/>
      <c r="FH2" s="412"/>
      <c r="FI2" s="412"/>
      <c r="FJ2" s="412"/>
      <c r="FK2" s="412"/>
      <c r="FL2" s="412"/>
      <c r="FM2" s="412"/>
      <c r="FN2" s="412"/>
      <c r="FO2" s="412"/>
      <c r="FP2" s="412"/>
      <c r="FQ2" s="412"/>
      <c r="FR2" s="412"/>
      <c r="FS2" s="412"/>
      <c r="FT2" s="412"/>
      <c r="FU2" s="412"/>
      <c r="FV2" s="412"/>
      <c r="FW2" s="412"/>
      <c r="FX2" s="412"/>
      <c r="FY2" s="412"/>
      <c r="FZ2" s="412"/>
      <c r="GA2" s="412"/>
      <c r="GB2" s="412"/>
      <c r="GC2" s="412"/>
      <c r="GD2" s="412"/>
      <c r="GE2" s="412"/>
      <c r="GF2" s="412"/>
      <c r="GG2" s="412"/>
      <c r="GH2" s="412"/>
      <c r="GI2" s="412"/>
      <c r="GJ2" s="412"/>
      <c r="GK2" s="412"/>
      <c r="GL2" s="412"/>
      <c r="GM2" s="412"/>
      <c r="GN2" s="412"/>
      <c r="GO2" s="412"/>
      <c r="GP2" s="412"/>
      <c r="GQ2" s="412"/>
      <c r="GR2" s="412"/>
      <c r="GS2" s="412"/>
      <c r="GT2" s="412"/>
      <c r="GU2" s="412"/>
      <c r="GV2" s="412"/>
      <c r="GW2" s="412"/>
      <c r="GX2" s="412"/>
      <c r="GY2" s="412"/>
      <c r="GZ2" s="412"/>
      <c r="HA2" s="412"/>
      <c r="HB2" s="412"/>
      <c r="HC2" s="412"/>
      <c r="HD2" s="412"/>
      <c r="HE2" s="412"/>
      <c r="HF2" s="412"/>
      <c r="HG2" s="412"/>
      <c r="HH2" s="412"/>
      <c r="HI2" s="412"/>
      <c r="HJ2" s="412"/>
      <c r="HK2" s="412"/>
      <c r="HL2" s="412"/>
      <c r="HM2" s="412"/>
      <c r="HN2" s="412"/>
      <c r="HO2" s="412"/>
      <c r="HP2" s="412"/>
      <c r="HQ2" s="412"/>
      <c r="HR2" s="412"/>
      <c r="HS2" s="412"/>
      <c r="HT2" s="412"/>
      <c r="HU2" s="412"/>
      <c r="HV2" s="412"/>
      <c r="HW2" s="412"/>
      <c r="HX2" s="412"/>
      <c r="HY2" s="412"/>
      <c r="HZ2" s="412"/>
      <c r="IA2" s="412"/>
      <c r="IB2" s="412"/>
      <c r="IC2" s="412"/>
      <c r="ID2" s="412"/>
      <c r="IE2" s="412"/>
      <c r="IF2" s="412"/>
      <c r="IG2" s="412"/>
      <c r="IH2" s="412"/>
      <c r="II2" s="412"/>
      <c r="IJ2" s="412"/>
      <c r="IK2" s="412"/>
      <c r="IL2" s="412"/>
      <c r="IM2" s="412"/>
      <c r="IN2" s="412"/>
      <c r="IO2" s="412"/>
      <c r="IP2" s="412"/>
      <c r="IQ2" s="412"/>
      <c r="IR2" s="412"/>
      <c r="IS2" s="412"/>
      <c r="IT2" s="412"/>
      <c r="IU2" s="412"/>
      <c r="IV2" s="412"/>
      <c r="IW2" s="412"/>
      <c r="IX2" s="412"/>
      <c r="IY2" s="412"/>
      <c r="IZ2" s="412"/>
      <c r="JA2" s="412"/>
      <c r="JB2" s="412"/>
      <c r="JC2" s="412"/>
      <c r="JD2" s="412"/>
      <c r="JE2" s="412"/>
      <c r="JF2" s="412"/>
      <c r="JG2" s="412"/>
      <c r="JH2" s="412"/>
      <c r="JI2" s="412"/>
      <c r="JJ2" s="412"/>
      <c r="JK2" s="412"/>
      <c r="JL2" s="412"/>
      <c r="JM2" s="412"/>
      <c r="JN2" s="412"/>
      <c r="JO2" s="412"/>
      <c r="JP2" s="412"/>
      <c r="JQ2" s="412"/>
      <c r="JR2" s="412"/>
      <c r="JS2" s="412"/>
      <c r="JT2" s="412"/>
      <c r="JU2" s="412"/>
      <c r="JV2" s="412"/>
      <c r="JW2" s="412"/>
      <c r="JX2" s="412"/>
      <c r="JY2" s="412"/>
      <c r="JZ2" s="412"/>
      <c r="KA2" s="412"/>
      <c r="KB2" s="412"/>
      <c r="KC2" s="412"/>
      <c r="KD2" s="412"/>
      <c r="KE2" s="412"/>
      <c r="KF2" s="412"/>
      <c r="KG2" s="412"/>
      <c r="KH2" s="412"/>
      <c r="KI2" s="412"/>
      <c r="KJ2" s="412"/>
      <c r="KK2" s="412"/>
      <c r="KL2" s="412"/>
      <c r="KM2" s="412"/>
      <c r="KN2" s="412"/>
      <c r="KO2" s="412"/>
      <c r="KP2" s="412"/>
      <c r="KQ2" s="412"/>
      <c r="KR2" s="412"/>
      <c r="KS2" s="412"/>
      <c r="KT2" s="412"/>
      <c r="KU2" s="412"/>
      <c r="KV2" s="412"/>
      <c r="KW2" s="412"/>
      <c r="KX2" s="412"/>
      <c r="KY2" s="412"/>
      <c r="KZ2" s="412"/>
      <c r="LA2" s="412"/>
      <c r="LB2" s="412"/>
      <c r="LC2" s="412"/>
      <c r="LD2" s="412"/>
      <c r="LE2" s="412"/>
      <c r="LF2" s="412"/>
      <c r="LG2" s="412"/>
      <c r="LH2" s="412"/>
      <c r="LI2" s="412"/>
      <c r="LJ2" s="412"/>
      <c r="LK2" s="412"/>
      <c r="LL2" s="412"/>
      <c r="LM2" s="412"/>
      <c r="LN2" s="412"/>
      <c r="LO2" s="412"/>
      <c r="LP2" s="412"/>
      <c r="LQ2" s="412"/>
      <c r="LR2" s="412"/>
      <c r="LS2" s="412"/>
      <c r="LT2" s="412"/>
      <c r="LU2" s="412"/>
      <c r="LV2" s="412"/>
      <c r="LW2" s="412"/>
      <c r="LX2" s="412"/>
      <c r="LY2" s="412"/>
      <c r="LZ2" s="412"/>
      <c r="MA2" s="412"/>
      <c r="MB2" s="412"/>
      <c r="MC2" s="412"/>
      <c r="MD2" s="412"/>
      <c r="ME2" s="412"/>
      <c r="MF2" s="412"/>
      <c r="MG2" s="412"/>
      <c r="MH2" s="412"/>
      <c r="MI2" s="412"/>
      <c r="MJ2" s="412"/>
      <c r="MK2" s="412"/>
      <c r="ML2" s="412"/>
      <c r="MM2" s="412"/>
      <c r="MN2" s="412"/>
      <c r="MO2" s="412"/>
      <c r="MP2" s="412"/>
      <c r="MQ2" s="412"/>
      <c r="MR2" s="412"/>
      <c r="MS2" s="412"/>
      <c r="MT2" s="412"/>
      <c r="MU2" s="412"/>
      <c r="MV2" s="412"/>
      <c r="MW2" s="412"/>
      <c r="MX2" s="412"/>
      <c r="MY2" s="412"/>
      <c r="MZ2" s="412"/>
      <c r="NA2" s="412"/>
      <c r="NB2" s="412"/>
      <c r="NC2" s="412"/>
      <c r="ND2" s="412"/>
      <c r="NE2" s="412"/>
      <c r="NF2" s="412"/>
      <c r="NG2" s="412"/>
      <c r="NH2" s="412"/>
      <c r="NI2" s="412"/>
      <c r="NJ2" s="412"/>
      <c r="NK2" s="412"/>
      <c r="NL2" s="412"/>
      <c r="NM2" s="412"/>
      <c r="NN2" s="412"/>
      <c r="NO2" s="412"/>
      <c r="NP2" s="412"/>
      <c r="NQ2" s="412"/>
      <c r="NR2" s="412"/>
      <c r="NS2" s="412"/>
      <c r="NT2" s="412"/>
      <c r="NU2" s="412"/>
      <c r="NV2" s="412"/>
      <c r="NW2" s="412"/>
      <c r="NX2" s="412"/>
      <c r="NY2" s="412"/>
      <c r="NZ2" s="412"/>
      <c r="OA2" s="412"/>
      <c r="OB2" s="412"/>
      <c r="OC2" s="412"/>
      <c r="OD2" s="412"/>
      <c r="OE2" s="412"/>
      <c r="OF2" s="412"/>
      <c r="OG2" s="412"/>
      <c r="OH2" s="412"/>
      <c r="OI2" s="412"/>
      <c r="OJ2" s="412"/>
      <c r="OK2" s="412"/>
      <c r="OL2" s="412"/>
      <c r="OM2" s="412"/>
      <c r="ON2" s="412"/>
      <c r="OO2" s="412"/>
      <c r="OP2" s="412"/>
      <c r="OQ2" s="412"/>
      <c r="OR2" s="412"/>
      <c r="OS2" s="412"/>
      <c r="OT2" s="412"/>
      <c r="OU2" s="412"/>
      <c r="OV2" s="412"/>
      <c r="OW2" s="412"/>
      <c r="OX2" s="412"/>
      <c r="OY2" s="412"/>
      <c r="OZ2" s="412"/>
      <c r="PA2" s="412"/>
      <c r="PB2" s="412"/>
      <c r="PC2" s="412"/>
      <c r="PD2" s="412"/>
      <c r="PE2" s="412"/>
      <c r="PF2" s="412"/>
      <c r="PG2" s="412"/>
      <c r="PH2" s="412"/>
      <c r="PI2" s="412"/>
      <c r="PJ2" s="412"/>
      <c r="PK2" s="412"/>
      <c r="PL2" s="412"/>
      <c r="PM2" s="412"/>
      <c r="PN2" s="412"/>
      <c r="PO2" s="412"/>
      <c r="PP2" s="412"/>
      <c r="PQ2" s="412"/>
      <c r="PR2" s="412"/>
      <c r="PS2" s="412"/>
      <c r="PT2" s="412"/>
      <c r="PU2" s="412"/>
      <c r="PV2" s="412"/>
      <c r="PW2" s="412"/>
      <c r="PX2" s="412"/>
      <c r="PY2" s="412"/>
      <c r="PZ2" s="412"/>
      <c r="QA2" s="412"/>
      <c r="QB2" s="412"/>
      <c r="QC2" s="412"/>
      <c r="QD2" s="412"/>
      <c r="QE2" s="412"/>
      <c r="QF2" s="412"/>
      <c r="QG2" s="412"/>
      <c r="QH2" s="412"/>
      <c r="QI2" s="412"/>
      <c r="QJ2" s="412"/>
      <c r="QK2" s="412"/>
      <c r="QL2" s="412"/>
      <c r="QM2" s="412"/>
      <c r="QN2" s="412"/>
      <c r="QO2" s="412"/>
      <c r="QP2" s="412"/>
      <c r="QQ2" s="412"/>
      <c r="QR2" s="412"/>
      <c r="QS2" s="412"/>
      <c r="QT2" s="412"/>
      <c r="QU2" s="412"/>
      <c r="QV2" s="412"/>
      <c r="QW2" s="412"/>
      <c r="QX2" s="412"/>
      <c r="QY2" s="412"/>
      <c r="QZ2" s="412"/>
      <c r="RA2" s="412"/>
      <c r="RB2" s="412"/>
      <c r="RC2" s="412"/>
      <c r="RD2" s="412"/>
      <c r="RE2" s="412"/>
      <c r="RF2" s="412"/>
      <c r="RG2" s="412"/>
      <c r="RH2" s="412"/>
      <c r="RI2" s="412"/>
      <c r="RJ2" s="412"/>
      <c r="RK2" s="412"/>
      <c r="RL2" s="412"/>
      <c r="RM2" s="412"/>
      <c r="RN2" s="412"/>
      <c r="RO2" s="412"/>
      <c r="RP2" s="412"/>
      <c r="RQ2" s="412"/>
      <c r="RR2" s="412"/>
      <c r="RS2" s="412"/>
      <c r="RT2" s="412"/>
      <c r="RU2" s="412"/>
      <c r="RV2" s="412"/>
      <c r="RW2" s="412"/>
      <c r="RX2" s="412"/>
      <c r="RY2" s="412"/>
      <c r="RZ2" s="412"/>
      <c r="SA2" s="412"/>
      <c r="SB2" s="412"/>
      <c r="SC2" s="412"/>
      <c r="SD2" s="412"/>
      <c r="SE2" s="412"/>
      <c r="SF2" s="412"/>
      <c r="SG2" s="412"/>
      <c r="SH2" s="412"/>
      <c r="SI2" s="412"/>
      <c r="SJ2" s="412"/>
      <c r="SK2" s="412"/>
      <c r="SL2" s="412"/>
      <c r="SM2" s="412"/>
      <c r="SN2" s="412"/>
      <c r="SO2" s="412"/>
      <c r="SP2" s="412"/>
      <c r="SQ2" s="412"/>
      <c r="SR2" s="412"/>
      <c r="SS2" s="412"/>
      <c r="ST2" s="412"/>
      <c r="SU2" s="412"/>
      <c r="SV2" s="412"/>
      <c r="SW2" s="412"/>
      <c r="SX2" s="412"/>
      <c r="SY2" s="412"/>
      <c r="SZ2" s="412"/>
      <c r="TA2" s="412"/>
      <c r="TB2" s="412"/>
      <c r="TC2" s="412"/>
      <c r="TD2" s="412"/>
      <c r="TE2" s="412"/>
      <c r="TF2" s="412"/>
      <c r="TG2" s="412"/>
      <c r="TH2" s="412"/>
      <c r="TI2" s="412"/>
      <c r="TJ2" s="412"/>
      <c r="TK2" s="412"/>
      <c r="TL2" s="412"/>
      <c r="TM2" s="412"/>
      <c r="TN2" s="412"/>
      <c r="TO2" s="412"/>
      <c r="TP2" s="412"/>
      <c r="TQ2" s="412"/>
      <c r="TR2" s="412"/>
      <c r="TS2" s="412"/>
      <c r="TT2" s="412"/>
      <c r="TU2" s="412"/>
      <c r="TV2" s="412"/>
      <c r="TW2" s="412"/>
      <c r="TX2" s="412"/>
      <c r="TY2" s="412"/>
      <c r="TZ2" s="412"/>
      <c r="UA2" s="412"/>
      <c r="UB2" s="412"/>
      <c r="UC2" s="412"/>
      <c r="UD2" s="412"/>
      <c r="UE2" s="412"/>
      <c r="UF2" s="412"/>
      <c r="UG2" s="412"/>
      <c r="UH2" s="412"/>
      <c r="UI2" s="412"/>
      <c r="UJ2" s="412"/>
      <c r="UK2" s="412"/>
      <c r="UL2" s="412"/>
      <c r="UM2" s="412"/>
      <c r="UN2" s="412"/>
      <c r="UO2" s="412"/>
      <c r="UP2" s="412"/>
      <c r="UQ2" s="412"/>
      <c r="UR2" s="412"/>
      <c r="US2" s="412"/>
      <c r="UT2" s="412"/>
      <c r="UU2" s="412"/>
      <c r="UV2" s="412"/>
      <c r="UW2" s="412"/>
      <c r="UX2" s="412"/>
      <c r="UY2" s="412"/>
      <c r="UZ2" s="412"/>
      <c r="VA2" s="412"/>
      <c r="VB2" s="412"/>
      <c r="VC2" s="412"/>
      <c r="VD2" s="412"/>
      <c r="VE2" s="412"/>
      <c r="VF2" s="412"/>
      <c r="VG2" s="412"/>
      <c r="VH2" s="412"/>
      <c r="VI2" s="412"/>
      <c r="VJ2" s="412"/>
      <c r="VK2" s="412"/>
      <c r="VL2" s="412"/>
      <c r="VM2" s="412"/>
      <c r="VN2" s="412"/>
      <c r="VO2" s="412"/>
      <c r="VP2" s="412"/>
      <c r="VQ2" s="412"/>
      <c r="VR2" s="412"/>
      <c r="VS2" s="412"/>
      <c r="VT2" s="412"/>
      <c r="VU2" s="412"/>
      <c r="VV2" s="412"/>
      <c r="VW2" s="412"/>
      <c r="VX2" s="412"/>
      <c r="VY2" s="412"/>
      <c r="VZ2" s="412"/>
      <c r="WA2" s="412"/>
      <c r="WB2" s="412"/>
      <c r="WC2" s="412"/>
      <c r="WD2" s="412"/>
      <c r="WE2" s="412"/>
      <c r="WF2" s="412"/>
      <c r="WG2" s="412"/>
      <c r="WH2" s="412"/>
      <c r="WI2" s="412"/>
      <c r="WJ2" s="412"/>
      <c r="WK2" s="412"/>
      <c r="WL2" s="412"/>
      <c r="WM2" s="412"/>
      <c r="WN2" s="412"/>
      <c r="WO2" s="412"/>
      <c r="WP2" s="412"/>
      <c r="WQ2" s="412"/>
      <c r="WR2" s="412"/>
      <c r="WS2" s="412"/>
      <c r="WT2" s="412"/>
      <c r="WU2" s="412"/>
      <c r="WV2" s="412"/>
      <c r="WW2" s="412"/>
      <c r="WX2" s="412"/>
      <c r="WY2" s="412"/>
      <c r="WZ2" s="412"/>
      <c r="XA2" s="412"/>
      <c r="XB2" s="412"/>
      <c r="XC2" s="412"/>
      <c r="XD2" s="412"/>
      <c r="XE2" s="412"/>
      <c r="XF2" s="412"/>
      <c r="XG2" s="412"/>
      <c r="XH2" s="412"/>
      <c r="XI2" s="412"/>
      <c r="XJ2" s="412"/>
      <c r="XK2" s="412"/>
      <c r="XL2" s="412"/>
      <c r="XM2" s="412"/>
      <c r="XN2" s="412"/>
      <c r="XO2" s="412"/>
      <c r="XP2" s="412"/>
      <c r="XQ2" s="412"/>
      <c r="XR2" s="412"/>
      <c r="XS2" s="412"/>
      <c r="XT2" s="412"/>
      <c r="XU2" s="412"/>
      <c r="XV2" s="412"/>
      <c r="XW2" s="412"/>
      <c r="XX2" s="412"/>
      <c r="XY2" s="412"/>
      <c r="XZ2" s="412"/>
      <c r="YA2" s="412"/>
      <c r="YB2" s="412"/>
      <c r="YC2" s="412"/>
      <c r="YD2" s="412"/>
      <c r="YE2" s="412"/>
      <c r="YF2" s="412"/>
      <c r="YG2" s="412"/>
      <c r="YH2" s="412"/>
      <c r="YI2" s="412"/>
      <c r="YJ2" s="412"/>
      <c r="YK2" s="412"/>
      <c r="YL2" s="412"/>
      <c r="YM2" s="412"/>
      <c r="YN2" s="412"/>
      <c r="YO2" s="412"/>
      <c r="YP2" s="412"/>
      <c r="YQ2" s="412"/>
      <c r="YR2" s="412"/>
      <c r="YS2" s="412"/>
      <c r="YT2" s="412"/>
      <c r="YU2" s="412"/>
      <c r="YV2" s="412"/>
      <c r="YW2" s="412"/>
      <c r="YX2" s="412"/>
      <c r="YY2" s="412"/>
      <c r="YZ2" s="412"/>
      <c r="ZA2" s="412"/>
      <c r="ZB2" s="412"/>
      <c r="ZC2" s="412"/>
      <c r="ZD2" s="412"/>
      <c r="ZE2" s="412"/>
      <c r="ZF2" s="412"/>
      <c r="ZG2" s="412"/>
      <c r="ZH2" s="412"/>
      <c r="ZI2" s="412"/>
      <c r="ZJ2" s="412"/>
      <c r="ZK2" s="412"/>
      <c r="ZL2" s="412"/>
      <c r="ZM2" s="412"/>
      <c r="ZN2" s="412"/>
      <c r="ZO2" s="412"/>
      <c r="ZP2" s="412"/>
      <c r="ZQ2" s="412"/>
      <c r="ZR2" s="412"/>
      <c r="ZS2" s="412"/>
      <c r="ZT2" s="412"/>
      <c r="ZU2" s="412"/>
      <c r="ZV2" s="412"/>
      <c r="ZW2" s="412"/>
      <c r="ZX2" s="412"/>
      <c r="ZY2" s="412"/>
      <c r="ZZ2" s="412"/>
      <c r="AAA2" s="412"/>
      <c r="AAB2" s="412"/>
      <c r="AAC2" s="412"/>
      <c r="AAD2" s="412"/>
      <c r="AAE2" s="412"/>
      <c r="AAF2" s="412"/>
      <c r="AAG2" s="412"/>
      <c r="AAH2" s="412"/>
      <c r="AAI2" s="412"/>
      <c r="AAJ2" s="412"/>
      <c r="AAK2" s="412"/>
      <c r="AAL2" s="412"/>
      <c r="AAM2" s="412"/>
      <c r="AAN2" s="412"/>
      <c r="AAO2" s="412"/>
      <c r="AAP2" s="412"/>
      <c r="AAQ2" s="412"/>
      <c r="AAR2" s="412"/>
      <c r="AAS2" s="412"/>
      <c r="AAT2" s="412"/>
      <c r="AAU2" s="412"/>
      <c r="AAV2" s="412"/>
      <c r="AAW2" s="412"/>
      <c r="AAX2" s="412"/>
      <c r="AAY2" s="412"/>
      <c r="AAZ2" s="412"/>
      <c r="ABA2" s="412"/>
      <c r="ABB2" s="412"/>
      <c r="ABC2" s="412"/>
      <c r="ABD2" s="412"/>
      <c r="ABE2" s="412"/>
      <c r="ABF2" s="412"/>
      <c r="ABG2" s="412"/>
      <c r="ABH2" s="412"/>
      <c r="ABI2" s="412"/>
      <c r="ABJ2" s="412"/>
      <c r="ABK2" s="412"/>
      <c r="ABL2" s="412"/>
      <c r="ABM2" s="412"/>
      <c r="ABN2" s="412"/>
      <c r="ABO2" s="412"/>
      <c r="ABP2" s="412"/>
      <c r="ABQ2" s="412"/>
      <c r="ABR2" s="412"/>
      <c r="ABS2" s="412"/>
      <c r="ABT2" s="412"/>
      <c r="ABU2" s="412"/>
      <c r="ABV2" s="412"/>
      <c r="ABW2" s="412"/>
      <c r="ABX2" s="412"/>
      <c r="ABY2" s="412"/>
      <c r="ABZ2" s="412"/>
      <c r="ACA2" s="412"/>
      <c r="ACB2" s="412"/>
      <c r="ACC2" s="412"/>
      <c r="ACD2" s="412"/>
      <c r="ACE2" s="412"/>
      <c r="ACF2" s="412"/>
      <c r="ACG2" s="412"/>
      <c r="ACH2" s="412"/>
      <c r="ACI2" s="412"/>
      <c r="ACJ2" s="412"/>
      <c r="ACK2" s="412"/>
      <c r="ACL2" s="412"/>
      <c r="ACM2" s="412"/>
      <c r="ACN2" s="412"/>
      <c r="ACO2" s="412"/>
      <c r="ACP2" s="412"/>
      <c r="ACQ2" s="412"/>
      <c r="ACR2" s="412"/>
      <c r="ACS2" s="412"/>
      <c r="ACT2" s="412"/>
      <c r="ACU2" s="412"/>
      <c r="ACV2" s="412"/>
      <c r="ACW2" s="412"/>
      <c r="ACX2" s="412"/>
      <c r="ACY2" s="412"/>
      <c r="ACZ2" s="412"/>
      <c r="ADA2" s="412"/>
      <c r="ADB2" s="412"/>
      <c r="ADC2" s="412"/>
      <c r="ADD2" s="412"/>
      <c r="ADE2" s="412"/>
      <c r="ADF2" s="412"/>
      <c r="ADG2" s="412"/>
      <c r="ADH2" s="412"/>
      <c r="ADI2" s="412"/>
      <c r="ADJ2" s="412"/>
      <c r="ADK2" s="412"/>
      <c r="ADL2" s="412"/>
      <c r="ADM2" s="412"/>
      <c r="ADN2" s="412"/>
      <c r="ADO2" s="412"/>
      <c r="ADP2" s="412"/>
      <c r="ADQ2" s="412"/>
      <c r="ADR2" s="412"/>
      <c r="ADS2" s="412"/>
      <c r="ADT2" s="412"/>
      <c r="ADU2" s="412"/>
      <c r="ADV2" s="412"/>
      <c r="ADW2" s="412"/>
      <c r="ADX2" s="412"/>
      <c r="ADY2" s="412"/>
      <c r="ADZ2" s="412"/>
      <c r="AEA2" s="412"/>
      <c r="AEB2" s="412"/>
      <c r="AEC2" s="412"/>
      <c r="AED2" s="412"/>
      <c r="AEE2" s="412"/>
      <c r="AEF2" s="412"/>
      <c r="AEG2" s="412"/>
      <c r="AEH2" s="412"/>
      <c r="AEI2" s="412"/>
      <c r="AEJ2" s="412"/>
      <c r="AEK2" s="412"/>
      <c r="AEL2" s="412"/>
      <c r="AEM2" s="412"/>
      <c r="AEN2" s="412"/>
      <c r="AEO2" s="412"/>
      <c r="AEP2" s="412"/>
      <c r="AEQ2" s="412"/>
      <c r="AER2" s="412"/>
      <c r="AES2" s="412"/>
      <c r="AET2" s="412"/>
      <c r="AEU2" s="412"/>
      <c r="AEV2" s="412"/>
      <c r="AEW2" s="412"/>
      <c r="AEX2" s="412"/>
      <c r="AEY2" s="412"/>
      <c r="AEZ2" s="412"/>
      <c r="AFA2" s="412"/>
      <c r="AFB2" s="412"/>
      <c r="AFC2" s="412"/>
      <c r="AFD2" s="412"/>
      <c r="AFE2" s="412"/>
      <c r="AFF2" s="412"/>
      <c r="AFG2" s="412"/>
      <c r="AFH2" s="412"/>
      <c r="AFI2" s="412"/>
      <c r="AFJ2" s="412"/>
      <c r="AFK2" s="412"/>
      <c r="AFL2" s="412"/>
      <c r="AFM2" s="412"/>
      <c r="AFN2" s="412"/>
      <c r="AFO2" s="412"/>
      <c r="AFP2" s="412"/>
      <c r="AFQ2" s="412"/>
      <c r="AFR2" s="412"/>
      <c r="AFS2" s="412"/>
      <c r="AFT2" s="412"/>
      <c r="AFU2" s="412"/>
      <c r="AFV2" s="412"/>
      <c r="AFW2" s="412"/>
      <c r="AFX2" s="412"/>
      <c r="AFY2" s="412"/>
      <c r="AFZ2" s="412"/>
      <c r="AGA2" s="412"/>
      <c r="AGB2" s="412"/>
      <c r="AGC2" s="412"/>
      <c r="AGD2" s="412"/>
      <c r="AGE2" s="412"/>
      <c r="AGF2" s="412"/>
      <c r="AGG2" s="412"/>
      <c r="AGH2" s="412"/>
      <c r="AGI2" s="412"/>
      <c r="AGJ2" s="412"/>
      <c r="AGK2" s="412"/>
      <c r="AGL2" s="412"/>
      <c r="AGM2" s="412"/>
      <c r="AGN2" s="412"/>
      <c r="AGO2" s="412"/>
      <c r="AGP2" s="412"/>
      <c r="AGQ2" s="412"/>
      <c r="AGR2" s="412"/>
      <c r="AGS2" s="412"/>
      <c r="AGT2" s="412"/>
      <c r="AGU2" s="412"/>
      <c r="AGV2" s="412"/>
      <c r="AGW2" s="412"/>
      <c r="AGX2" s="412"/>
      <c r="AGY2" s="412"/>
      <c r="AGZ2" s="412"/>
      <c r="AHA2" s="412"/>
      <c r="AHB2" s="412"/>
      <c r="AHC2" s="412"/>
      <c r="AHD2" s="412"/>
      <c r="AHE2" s="412"/>
      <c r="AHF2" s="412"/>
      <c r="AHG2" s="412"/>
      <c r="AHH2" s="412"/>
      <c r="AHI2" s="412"/>
      <c r="AHJ2" s="412"/>
      <c r="AHK2" s="412"/>
      <c r="AHL2" s="412"/>
      <c r="AHM2" s="412"/>
      <c r="AHN2" s="412"/>
      <c r="AHO2" s="412"/>
      <c r="AHP2" s="412"/>
      <c r="AHQ2" s="412"/>
      <c r="AHR2" s="412"/>
      <c r="AHS2" s="412"/>
      <c r="AHT2" s="412"/>
      <c r="AHU2" s="412"/>
      <c r="AHV2" s="412"/>
      <c r="AHW2" s="412"/>
      <c r="AHX2" s="412"/>
      <c r="AHY2" s="412"/>
      <c r="AHZ2" s="412"/>
      <c r="AIA2" s="412"/>
      <c r="AIB2" s="412"/>
      <c r="AIC2" s="412"/>
      <c r="AID2" s="412"/>
      <c r="AIE2" s="412"/>
      <c r="AIF2" s="412"/>
      <c r="AIG2" s="412"/>
      <c r="AIH2" s="412"/>
      <c r="AII2" s="412"/>
      <c r="AIJ2" s="412"/>
      <c r="AIK2" s="412"/>
      <c r="AIL2" s="412"/>
      <c r="AIM2" s="412"/>
      <c r="AIN2" s="412"/>
      <c r="AIO2" s="412"/>
      <c r="AIP2" s="412"/>
      <c r="AIQ2" s="412"/>
      <c r="AIR2" s="412"/>
      <c r="AIS2" s="412"/>
      <c r="AIT2" s="412"/>
      <c r="AIU2" s="412"/>
      <c r="AIV2" s="412"/>
      <c r="AIW2" s="412"/>
      <c r="AIX2" s="412"/>
      <c r="AIY2" s="412"/>
      <c r="AIZ2" s="412"/>
      <c r="AJA2" s="412"/>
      <c r="AJB2" s="412"/>
      <c r="AJC2" s="412"/>
      <c r="AJD2" s="412"/>
      <c r="AJE2" s="412"/>
      <c r="AJF2" s="412"/>
      <c r="AJG2" s="412"/>
      <c r="AJH2" s="412"/>
      <c r="AJI2" s="412"/>
      <c r="AJJ2" s="412"/>
      <c r="AJK2" s="412"/>
      <c r="AJL2" s="412"/>
      <c r="AJM2" s="412"/>
      <c r="AJN2" s="412"/>
      <c r="AJO2" s="412"/>
      <c r="AJP2" s="412"/>
      <c r="AJQ2" s="412"/>
      <c r="AJR2" s="412"/>
      <c r="AJS2" s="412"/>
      <c r="AJT2" s="412"/>
      <c r="AJU2" s="412"/>
      <c r="AJV2" s="412"/>
      <c r="AJW2" s="412"/>
      <c r="AJX2" s="412"/>
      <c r="AJY2" s="412"/>
      <c r="AJZ2" s="412"/>
      <c r="AKA2" s="412"/>
      <c r="AKB2" s="412"/>
      <c r="AKC2" s="412"/>
      <c r="AKD2" s="412"/>
      <c r="AKE2" s="412"/>
      <c r="AKF2" s="412"/>
      <c r="AKG2" s="412"/>
      <c r="AKH2" s="412"/>
      <c r="AKI2" s="412"/>
      <c r="AKJ2" s="412"/>
      <c r="AKK2" s="412"/>
      <c r="AKL2" s="412"/>
      <c r="AKM2" s="412"/>
      <c r="AKN2" s="412"/>
      <c r="AKO2" s="412"/>
      <c r="AKP2" s="412"/>
      <c r="AKQ2" s="412"/>
      <c r="AKR2" s="412"/>
      <c r="AKS2" s="412"/>
      <c r="AKT2" s="412"/>
      <c r="AKU2" s="412"/>
      <c r="AKV2" s="412"/>
      <c r="AKW2" s="412"/>
      <c r="AKX2" s="412"/>
      <c r="AKY2" s="412"/>
      <c r="AKZ2" s="412"/>
      <c r="ALA2" s="412"/>
      <c r="ALB2" s="412"/>
      <c r="ALC2" s="412"/>
      <c r="ALD2" s="412"/>
      <c r="ALE2" s="412"/>
      <c r="ALF2" s="412"/>
      <c r="ALG2" s="412"/>
      <c r="ALH2" s="412"/>
      <c r="ALI2" s="412"/>
      <c r="ALJ2" s="412"/>
      <c r="ALK2" s="412"/>
      <c r="ALL2" s="412"/>
      <c r="ALM2" s="412"/>
      <c r="ALN2" s="412"/>
      <c r="ALO2" s="412"/>
      <c r="ALP2" s="412"/>
      <c r="ALQ2" s="412"/>
      <c r="ALR2" s="412"/>
      <c r="ALS2" s="412"/>
      <c r="ALT2" s="412"/>
      <c r="ALU2" s="412"/>
      <c r="ALV2" s="412"/>
      <c r="ALW2" s="412"/>
      <c r="ALX2" s="412"/>
      <c r="ALY2" s="412"/>
      <c r="ALZ2" s="412"/>
      <c r="AMA2" s="412"/>
      <c r="AMB2" s="412"/>
      <c r="AMC2" s="412"/>
      <c r="AMD2" s="412"/>
      <c r="AME2" s="412"/>
      <c r="AMF2" s="412"/>
      <c r="AMG2" s="412"/>
      <c r="AMH2" s="412"/>
      <c r="AMI2" s="412"/>
      <c r="AMJ2" s="412"/>
      <c r="AMK2" s="412"/>
      <c r="AML2" s="412"/>
      <c r="AMM2" s="412"/>
      <c r="AMN2" s="412"/>
      <c r="AMO2" s="412"/>
      <c r="AMP2" s="412"/>
      <c r="AMQ2" s="412"/>
      <c r="AMR2" s="412"/>
      <c r="AMS2" s="412"/>
      <c r="AMT2" s="412"/>
      <c r="AMU2" s="412"/>
      <c r="AMV2" s="412"/>
      <c r="AMW2" s="412"/>
      <c r="AMX2" s="412"/>
      <c r="AMY2" s="412"/>
      <c r="AMZ2" s="412"/>
      <c r="ANA2" s="412"/>
      <c r="ANB2" s="412"/>
      <c r="ANC2" s="412"/>
      <c r="AND2" s="412"/>
      <c r="ANE2" s="412"/>
      <c r="ANF2" s="412"/>
      <c r="ANG2" s="412"/>
      <c r="ANH2" s="412"/>
      <c r="ANI2" s="412"/>
      <c r="ANJ2" s="412"/>
      <c r="ANK2" s="412"/>
      <c r="ANL2" s="412"/>
      <c r="ANM2" s="412"/>
      <c r="ANN2" s="412"/>
      <c r="ANO2" s="412"/>
      <c r="ANP2" s="412"/>
      <c r="ANQ2" s="412"/>
      <c r="ANR2" s="412"/>
      <c r="ANS2" s="412"/>
      <c r="ANT2" s="412"/>
      <c r="ANU2" s="412"/>
      <c r="ANV2" s="412"/>
      <c r="ANW2" s="412"/>
      <c r="ANX2" s="412"/>
      <c r="ANY2" s="412"/>
      <c r="ANZ2" s="412"/>
      <c r="AOA2" s="412"/>
      <c r="AOB2" s="412"/>
      <c r="AOC2" s="412"/>
      <c r="AOD2" s="412"/>
      <c r="AOE2" s="412"/>
      <c r="AOF2" s="412"/>
      <c r="AOG2" s="412"/>
      <c r="AOH2" s="412"/>
      <c r="AOI2" s="412"/>
      <c r="AOJ2" s="412"/>
      <c r="AOK2" s="412"/>
      <c r="AOL2" s="412"/>
      <c r="AOM2" s="412"/>
      <c r="AON2" s="412"/>
      <c r="AOO2" s="412"/>
      <c r="AOP2" s="412"/>
      <c r="AOQ2" s="412"/>
      <c r="AOR2" s="412"/>
      <c r="AOS2" s="412"/>
      <c r="AOT2" s="412"/>
      <c r="AOU2" s="412"/>
      <c r="AOV2" s="412"/>
      <c r="AOW2" s="412"/>
      <c r="AOX2" s="412"/>
      <c r="AOY2" s="412"/>
      <c r="AOZ2" s="412"/>
      <c r="APA2" s="412"/>
      <c r="APB2" s="412"/>
      <c r="APC2" s="412"/>
      <c r="APD2" s="412"/>
      <c r="APE2" s="412"/>
      <c r="APF2" s="412"/>
      <c r="APG2" s="412"/>
      <c r="APH2" s="412"/>
      <c r="API2" s="412"/>
      <c r="APJ2" s="412"/>
      <c r="APK2" s="412"/>
      <c r="APL2" s="412"/>
      <c r="APM2" s="412"/>
      <c r="APN2" s="412"/>
      <c r="APO2" s="412"/>
      <c r="APP2" s="412"/>
      <c r="APQ2" s="412"/>
      <c r="APR2" s="412"/>
      <c r="APS2" s="412"/>
      <c r="APT2" s="412"/>
      <c r="APU2" s="412"/>
      <c r="APV2" s="412"/>
      <c r="APW2" s="412"/>
      <c r="APX2" s="412"/>
      <c r="APY2" s="412"/>
      <c r="APZ2" s="412"/>
      <c r="AQA2" s="412"/>
      <c r="AQB2" s="412"/>
      <c r="AQC2" s="412"/>
      <c r="AQD2" s="412"/>
      <c r="AQE2" s="412"/>
      <c r="AQF2" s="412"/>
      <c r="AQG2" s="412"/>
      <c r="AQH2" s="412"/>
      <c r="AQI2" s="412"/>
      <c r="AQJ2" s="412"/>
      <c r="AQK2" s="412"/>
      <c r="AQL2" s="412"/>
      <c r="AQM2" s="412"/>
      <c r="AQN2" s="412"/>
      <c r="AQO2" s="412"/>
      <c r="AQP2" s="412"/>
      <c r="AQQ2" s="412"/>
      <c r="AQR2" s="412"/>
      <c r="AQS2" s="412"/>
      <c r="AQT2" s="412"/>
      <c r="AQU2" s="412"/>
      <c r="AQV2" s="412"/>
      <c r="AQW2" s="412"/>
      <c r="AQX2" s="412"/>
      <c r="AQY2" s="412"/>
      <c r="AQZ2" s="412"/>
      <c r="ARA2" s="412"/>
      <c r="ARB2" s="412"/>
      <c r="ARC2" s="412"/>
      <c r="ARD2" s="412"/>
      <c r="ARE2" s="412"/>
      <c r="ARF2" s="412"/>
      <c r="ARG2" s="412"/>
      <c r="ARH2" s="412"/>
      <c r="ARI2" s="412"/>
      <c r="ARJ2" s="412"/>
      <c r="ARK2" s="412"/>
      <c r="ARL2" s="412"/>
      <c r="ARM2" s="412"/>
      <c r="ARN2" s="412"/>
      <c r="ARO2" s="412"/>
      <c r="ARP2" s="412"/>
      <c r="ARQ2" s="412"/>
      <c r="ARR2" s="412"/>
      <c r="ARS2" s="412"/>
      <c r="ART2" s="412"/>
      <c r="ARU2" s="412"/>
      <c r="ARV2" s="412"/>
      <c r="ARW2" s="412"/>
      <c r="ARX2" s="412"/>
      <c r="ARY2" s="412"/>
      <c r="ARZ2" s="412"/>
      <c r="ASA2" s="412"/>
      <c r="ASB2" s="412"/>
      <c r="ASC2" s="412"/>
      <c r="ASD2" s="412"/>
      <c r="ASE2" s="412"/>
      <c r="ASF2" s="412"/>
      <c r="ASG2" s="412"/>
      <c r="ASH2" s="412"/>
      <c r="ASI2" s="412"/>
      <c r="ASJ2" s="412"/>
      <c r="ASK2" s="412"/>
      <c r="ASL2" s="412"/>
      <c r="ASM2" s="412"/>
      <c r="ASN2" s="412"/>
      <c r="ASO2" s="412"/>
      <c r="ASP2" s="412"/>
      <c r="ASQ2" s="412"/>
      <c r="ASR2" s="412"/>
      <c r="ASS2" s="412"/>
      <c r="AST2" s="412"/>
      <c r="ASU2" s="412"/>
      <c r="ASV2" s="412"/>
      <c r="ASW2" s="412"/>
      <c r="ASX2" s="412"/>
      <c r="ASY2" s="412"/>
      <c r="ASZ2" s="412"/>
      <c r="ATA2" s="412"/>
      <c r="ATB2" s="412"/>
      <c r="ATC2" s="412"/>
      <c r="ATD2" s="412"/>
      <c r="ATE2" s="412"/>
      <c r="ATF2" s="412"/>
      <c r="ATG2" s="412"/>
      <c r="ATH2" s="412"/>
      <c r="ATI2" s="412"/>
      <c r="ATJ2" s="412"/>
      <c r="ATK2" s="412"/>
      <c r="ATL2" s="412"/>
      <c r="ATM2" s="412"/>
      <c r="ATN2" s="412"/>
      <c r="ATO2" s="412"/>
      <c r="ATP2" s="412"/>
      <c r="ATQ2" s="412"/>
      <c r="ATR2" s="412"/>
      <c r="ATS2" s="412"/>
      <c r="ATT2" s="412"/>
      <c r="ATU2" s="412"/>
      <c r="ATV2" s="412"/>
      <c r="ATW2" s="412"/>
      <c r="ATX2" s="412"/>
      <c r="ATY2" s="412"/>
      <c r="ATZ2" s="412"/>
      <c r="AUA2" s="412"/>
      <c r="AUB2" s="412"/>
      <c r="AUC2" s="412"/>
      <c r="AUD2" s="412"/>
      <c r="AUE2" s="412"/>
      <c r="AUF2" s="412"/>
      <c r="AUG2" s="412"/>
      <c r="AUH2" s="412"/>
      <c r="AUI2" s="412"/>
      <c r="AUJ2" s="412"/>
      <c r="AUK2" s="412"/>
      <c r="AUL2" s="412"/>
      <c r="AUM2" s="412"/>
      <c r="AUN2" s="412"/>
      <c r="AUO2" s="412"/>
      <c r="AUP2" s="412"/>
      <c r="AUQ2" s="412"/>
      <c r="AUR2" s="412"/>
      <c r="AUS2" s="412"/>
      <c r="AUT2" s="412"/>
      <c r="AUU2" s="412"/>
      <c r="AUV2" s="412"/>
      <c r="AUW2" s="412"/>
      <c r="AUX2" s="412"/>
      <c r="AUY2" s="412"/>
      <c r="AUZ2" s="412"/>
      <c r="AVA2" s="412"/>
      <c r="AVB2" s="412"/>
      <c r="AVC2" s="412"/>
      <c r="AVD2" s="412"/>
      <c r="AVE2" s="412"/>
      <c r="AVF2" s="412"/>
      <c r="AVG2" s="412"/>
      <c r="AVH2" s="412"/>
      <c r="AVI2" s="412"/>
      <c r="AVJ2" s="412"/>
      <c r="AVK2" s="412"/>
      <c r="AVL2" s="412"/>
      <c r="AVM2" s="412"/>
      <c r="AVN2" s="412"/>
      <c r="AVO2" s="412"/>
      <c r="AVP2" s="412"/>
      <c r="AVQ2" s="412"/>
      <c r="AVR2" s="412"/>
      <c r="AVS2" s="412"/>
      <c r="AVT2" s="412"/>
      <c r="AVU2" s="412"/>
      <c r="AVV2" s="412"/>
      <c r="AVW2" s="412"/>
      <c r="AVX2" s="412"/>
      <c r="AVY2" s="412"/>
      <c r="AVZ2" s="412"/>
      <c r="AWA2" s="412"/>
      <c r="AWB2" s="412"/>
      <c r="AWC2" s="412"/>
      <c r="AWD2" s="412"/>
      <c r="AWE2" s="412"/>
      <c r="AWF2" s="412"/>
      <c r="AWG2" s="412"/>
      <c r="AWH2" s="412"/>
      <c r="AWI2" s="412"/>
      <c r="AWJ2" s="412"/>
      <c r="AWK2" s="412"/>
      <c r="AWL2" s="412"/>
      <c r="AWM2" s="412"/>
      <c r="AWN2" s="412"/>
      <c r="AWO2" s="412"/>
      <c r="AWP2" s="412"/>
      <c r="AWQ2" s="412"/>
      <c r="AWR2" s="412"/>
      <c r="AWS2" s="412"/>
      <c r="AWT2" s="412"/>
      <c r="AWU2" s="412"/>
      <c r="AWV2" s="412"/>
      <c r="AWW2" s="412"/>
      <c r="AWX2" s="412"/>
      <c r="AWY2" s="412"/>
      <c r="AWZ2" s="412"/>
      <c r="AXA2" s="412"/>
      <c r="AXB2" s="412"/>
      <c r="AXC2" s="412"/>
      <c r="AXD2" s="412"/>
      <c r="AXE2" s="412"/>
      <c r="AXF2" s="412"/>
      <c r="AXG2" s="412"/>
      <c r="AXH2" s="412"/>
      <c r="AXI2" s="412"/>
      <c r="AXJ2" s="412"/>
      <c r="AXK2" s="412"/>
      <c r="AXL2" s="412"/>
      <c r="AXM2" s="412"/>
      <c r="AXN2" s="412"/>
      <c r="AXO2" s="412"/>
      <c r="AXP2" s="412"/>
      <c r="AXQ2" s="412"/>
      <c r="AXR2" s="412"/>
      <c r="AXS2" s="412"/>
      <c r="AXT2" s="412"/>
      <c r="AXU2" s="412"/>
      <c r="AXV2" s="412"/>
      <c r="AXW2" s="412"/>
      <c r="AXX2" s="412"/>
      <c r="AXY2" s="412"/>
      <c r="AXZ2" s="412"/>
      <c r="AYA2" s="412"/>
      <c r="AYB2" s="412"/>
      <c r="AYC2" s="412"/>
      <c r="AYD2" s="412"/>
      <c r="AYE2" s="412"/>
      <c r="AYF2" s="412"/>
      <c r="AYG2" s="412"/>
      <c r="AYH2" s="412"/>
      <c r="AYI2" s="412"/>
      <c r="AYJ2" s="412"/>
      <c r="AYK2" s="412"/>
      <c r="AYL2" s="412"/>
      <c r="AYM2" s="412"/>
      <c r="AYN2" s="412"/>
      <c r="AYO2" s="412"/>
      <c r="AYP2" s="412"/>
      <c r="AYQ2" s="412"/>
      <c r="AYR2" s="412"/>
      <c r="AYS2" s="412"/>
      <c r="AYT2" s="412"/>
      <c r="AYU2" s="412"/>
      <c r="AYV2" s="412"/>
      <c r="AYW2" s="412"/>
      <c r="AYX2" s="412"/>
      <c r="AYY2" s="412"/>
      <c r="AYZ2" s="412"/>
      <c r="AZA2" s="412"/>
      <c r="AZB2" s="412"/>
      <c r="AZC2" s="412"/>
      <c r="AZD2" s="412"/>
      <c r="AZE2" s="412"/>
      <c r="AZF2" s="412"/>
      <c r="AZG2" s="412"/>
      <c r="AZH2" s="412"/>
      <c r="AZI2" s="412"/>
      <c r="AZJ2" s="412"/>
      <c r="AZK2" s="412"/>
      <c r="AZL2" s="412"/>
      <c r="AZM2" s="412"/>
      <c r="AZN2" s="412"/>
      <c r="AZO2" s="412"/>
      <c r="AZP2" s="412"/>
      <c r="AZQ2" s="412"/>
      <c r="AZR2" s="412"/>
      <c r="AZS2" s="412"/>
      <c r="AZT2" s="412"/>
      <c r="AZU2" s="412"/>
      <c r="AZV2" s="412"/>
      <c r="AZW2" s="412"/>
      <c r="AZX2" s="412"/>
      <c r="AZY2" s="412"/>
      <c r="AZZ2" s="412"/>
      <c r="BAA2" s="412"/>
      <c r="BAB2" s="412"/>
      <c r="BAC2" s="412"/>
      <c r="BAD2" s="412"/>
      <c r="BAE2" s="412"/>
      <c r="BAF2" s="412"/>
      <c r="BAG2" s="412"/>
      <c r="BAH2" s="412"/>
      <c r="BAI2" s="412"/>
      <c r="BAJ2" s="412"/>
      <c r="BAK2" s="412"/>
      <c r="BAL2" s="412"/>
      <c r="BAM2" s="412"/>
      <c r="BAN2" s="412"/>
      <c r="BAO2" s="412"/>
      <c r="BAP2" s="412"/>
      <c r="BAQ2" s="412"/>
      <c r="BAR2" s="412"/>
      <c r="BAS2" s="412"/>
      <c r="BAT2" s="412"/>
      <c r="BAU2" s="412"/>
      <c r="BAV2" s="412"/>
      <c r="BAW2" s="412"/>
      <c r="BAX2" s="412"/>
      <c r="BAY2" s="412"/>
      <c r="BAZ2" s="412"/>
      <c r="BBA2" s="412"/>
      <c r="BBB2" s="412"/>
      <c r="BBC2" s="412"/>
      <c r="BBD2" s="412"/>
      <c r="BBE2" s="412"/>
      <c r="BBF2" s="412"/>
      <c r="BBG2" s="412"/>
      <c r="BBH2" s="412"/>
      <c r="BBI2" s="412"/>
      <c r="BBJ2" s="412"/>
      <c r="BBK2" s="412"/>
      <c r="BBL2" s="412"/>
      <c r="BBM2" s="412"/>
      <c r="BBN2" s="412"/>
      <c r="BBO2" s="412"/>
      <c r="BBP2" s="412"/>
      <c r="BBQ2" s="412"/>
      <c r="BBR2" s="412"/>
      <c r="BBS2" s="412"/>
      <c r="BBT2" s="412"/>
      <c r="BBU2" s="412"/>
      <c r="BBV2" s="412"/>
      <c r="BBW2" s="412"/>
      <c r="BBX2" s="412"/>
      <c r="BBY2" s="412"/>
      <c r="BBZ2" s="412"/>
      <c r="BCA2" s="412"/>
      <c r="BCB2" s="412"/>
      <c r="BCC2" s="412"/>
      <c r="BCD2" s="412"/>
      <c r="BCE2" s="412"/>
      <c r="BCF2" s="412"/>
      <c r="BCG2" s="412"/>
      <c r="BCH2" s="412"/>
      <c r="BCI2" s="412"/>
      <c r="BCJ2" s="412"/>
      <c r="BCK2" s="412"/>
      <c r="BCL2" s="412"/>
      <c r="BCM2" s="412"/>
      <c r="BCN2" s="412"/>
      <c r="BCO2" s="412"/>
      <c r="BCP2" s="412"/>
      <c r="BCQ2" s="412"/>
      <c r="BCR2" s="412"/>
      <c r="BCS2" s="412"/>
      <c r="BCT2" s="412"/>
      <c r="BCU2" s="412"/>
      <c r="BCV2" s="412"/>
      <c r="BCW2" s="412"/>
      <c r="BCX2" s="412"/>
      <c r="BCY2" s="412"/>
      <c r="BCZ2" s="412"/>
      <c r="BDA2" s="412"/>
      <c r="BDB2" s="412"/>
      <c r="BDC2" s="412"/>
      <c r="BDD2" s="412"/>
      <c r="BDE2" s="412"/>
      <c r="BDF2" s="412"/>
      <c r="BDG2" s="412"/>
      <c r="BDH2" s="412"/>
      <c r="BDI2" s="412"/>
      <c r="BDJ2" s="412"/>
      <c r="BDK2" s="412"/>
      <c r="BDL2" s="412"/>
      <c r="BDM2" s="412"/>
      <c r="BDN2" s="412"/>
      <c r="BDO2" s="412"/>
      <c r="BDP2" s="412"/>
      <c r="BDQ2" s="412"/>
      <c r="BDR2" s="412"/>
      <c r="BDS2" s="412"/>
      <c r="BDT2" s="412"/>
      <c r="BDU2" s="412"/>
      <c r="BDV2" s="412"/>
      <c r="BDW2" s="412"/>
      <c r="BDX2" s="412"/>
      <c r="BDY2" s="412"/>
      <c r="BDZ2" s="412"/>
      <c r="BEA2" s="412"/>
      <c r="BEB2" s="412"/>
      <c r="BEC2" s="412"/>
      <c r="BED2" s="412"/>
      <c r="BEE2" s="412"/>
      <c r="BEF2" s="412"/>
      <c r="BEG2" s="412"/>
      <c r="BEH2" s="412"/>
      <c r="BEI2" s="412"/>
      <c r="BEJ2" s="412"/>
      <c r="BEK2" s="412"/>
      <c r="BEL2" s="412"/>
      <c r="BEM2" s="412"/>
      <c r="BEN2" s="412"/>
      <c r="BEO2" s="412"/>
      <c r="BEP2" s="412"/>
      <c r="BEQ2" s="412"/>
      <c r="BER2" s="412"/>
      <c r="BES2" s="412"/>
      <c r="BET2" s="412"/>
      <c r="BEU2" s="412"/>
      <c r="BEV2" s="412"/>
      <c r="BEW2" s="412"/>
      <c r="BEX2" s="412"/>
      <c r="BEY2" s="412"/>
      <c r="BEZ2" s="412"/>
      <c r="BFA2" s="412"/>
      <c r="BFB2" s="412"/>
      <c r="BFC2" s="412"/>
      <c r="BFD2" s="412"/>
      <c r="BFE2" s="412"/>
      <c r="BFF2" s="412"/>
      <c r="BFG2" s="412"/>
      <c r="BFH2" s="412"/>
      <c r="BFI2" s="412"/>
      <c r="BFJ2" s="412"/>
      <c r="BFK2" s="412"/>
      <c r="BFL2" s="412"/>
      <c r="BFM2" s="412"/>
      <c r="BFN2" s="412"/>
      <c r="BFO2" s="412"/>
      <c r="BFP2" s="412"/>
      <c r="BFQ2" s="412"/>
      <c r="BFR2" s="412"/>
      <c r="BFS2" s="412"/>
      <c r="BFT2" s="412"/>
      <c r="BFU2" s="412"/>
      <c r="BFV2" s="412"/>
      <c r="BFW2" s="412"/>
      <c r="BFX2" s="412"/>
      <c r="BFY2" s="412"/>
      <c r="BFZ2" s="412"/>
      <c r="BGA2" s="412"/>
      <c r="BGB2" s="412"/>
      <c r="BGC2" s="412"/>
      <c r="BGD2" s="412"/>
      <c r="BGE2" s="412"/>
      <c r="BGF2" s="412"/>
      <c r="BGG2" s="412"/>
      <c r="BGH2" s="412"/>
      <c r="BGI2" s="412"/>
      <c r="BGJ2" s="412"/>
      <c r="BGK2" s="412"/>
      <c r="BGL2" s="412"/>
      <c r="BGM2" s="412"/>
      <c r="BGN2" s="412"/>
      <c r="BGO2" s="412"/>
      <c r="BGP2" s="412"/>
      <c r="BGQ2" s="412"/>
      <c r="BGR2" s="412"/>
      <c r="BGS2" s="412"/>
      <c r="BGT2" s="412"/>
      <c r="BGU2" s="412"/>
      <c r="BGV2" s="412"/>
      <c r="BGW2" s="412"/>
      <c r="BGX2" s="412"/>
      <c r="BGY2" s="412"/>
      <c r="BGZ2" s="412"/>
      <c r="BHA2" s="412"/>
      <c r="BHB2" s="412"/>
      <c r="BHC2" s="412"/>
      <c r="BHD2" s="412"/>
      <c r="BHE2" s="412"/>
      <c r="BHF2" s="412"/>
      <c r="BHG2" s="412"/>
      <c r="BHH2" s="412"/>
      <c r="BHI2" s="412"/>
      <c r="BHJ2" s="412"/>
      <c r="BHK2" s="412"/>
      <c r="BHL2" s="412"/>
      <c r="BHM2" s="412"/>
      <c r="BHN2" s="412"/>
      <c r="BHO2" s="412"/>
      <c r="BHP2" s="412"/>
      <c r="BHQ2" s="412"/>
      <c r="BHR2" s="412"/>
      <c r="BHS2" s="412"/>
      <c r="BHT2" s="412"/>
      <c r="BHU2" s="412"/>
      <c r="BHV2" s="412"/>
      <c r="BHW2" s="412"/>
      <c r="BHX2" s="412"/>
      <c r="BHY2" s="412"/>
      <c r="BHZ2" s="412"/>
      <c r="BIA2" s="412"/>
      <c r="BIB2" s="412"/>
      <c r="BIC2" s="412"/>
      <c r="BID2" s="412"/>
      <c r="BIE2" s="412"/>
      <c r="BIF2" s="412"/>
      <c r="BIG2" s="412"/>
      <c r="BIH2" s="412"/>
      <c r="BII2" s="412"/>
      <c r="BIJ2" s="412"/>
      <c r="BIK2" s="412"/>
      <c r="BIL2" s="412"/>
      <c r="BIM2" s="412"/>
      <c r="BIN2" s="412"/>
      <c r="BIO2" s="412"/>
      <c r="BIP2" s="412"/>
      <c r="BIQ2" s="412"/>
      <c r="BIR2" s="412"/>
      <c r="BIS2" s="412"/>
      <c r="BIT2" s="412"/>
      <c r="BIU2" s="412"/>
      <c r="BIV2" s="412"/>
      <c r="BIW2" s="412"/>
      <c r="BIX2" s="412"/>
      <c r="BIY2" s="412"/>
      <c r="BIZ2" s="412"/>
      <c r="BJA2" s="412"/>
      <c r="BJB2" s="412"/>
      <c r="BJC2" s="412"/>
      <c r="BJD2" s="412"/>
      <c r="BJE2" s="412"/>
      <c r="BJF2" s="412"/>
      <c r="BJG2" s="412"/>
      <c r="BJH2" s="412"/>
      <c r="BJI2" s="412"/>
      <c r="BJJ2" s="412"/>
      <c r="BJK2" s="412"/>
      <c r="BJL2" s="412"/>
      <c r="BJM2" s="412"/>
      <c r="BJN2" s="412"/>
      <c r="BJO2" s="412"/>
      <c r="BJP2" s="412"/>
      <c r="BJQ2" s="412"/>
      <c r="BJR2" s="412"/>
      <c r="BJS2" s="412"/>
      <c r="BJT2" s="412"/>
      <c r="BJU2" s="412"/>
      <c r="BJV2" s="412"/>
      <c r="BJW2" s="412"/>
      <c r="BJX2" s="412"/>
      <c r="BJY2" s="412"/>
      <c r="BJZ2" s="412"/>
      <c r="BKA2" s="412"/>
      <c r="BKB2" s="412"/>
      <c r="BKC2" s="412"/>
      <c r="BKD2" s="412"/>
      <c r="BKE2" s="412"/>
      <c r="BKF2" s="412"/>
      <c r="BKG2" s="412"/>
      <c r="BKH2" s="412"/>
      <c r="BKI2" s="412"/>
      <c r="BKJ2" s="412"/>
      <c r="BKK2" s="412"/>
      <c r="BKL2" s="412"/>
      <c r="BKM2" s="412"/>
      <c r="BKN2" s="412"/>
      <c r="BKO2" s="412"/>
      <c r="BKP2" s="412"/>
      <c r="BKQ2" s="412"/>
      <c r="BKR2" s="412"/>
      <c r="BKS2" s="412"/>
      <c r="BKT2" s="412"/>
      <c r="BKU2" s="412"/>
      <c r="BKV2" s="412"/>
      <c r="BKW2" s="412"/>
      <c r="BKX2" s="412"/>
      <c r="BKY2" s="412"/>
      <c r="BKZ2" s="412"/>
      <c r="BLA2" s="412"/>
      <c r="BLB2" s="412"/>
      <c r="BLC2" s="412"/>
      <c r="BLD2" s="412"/>
      <c r="BLE2" s="412"/>
      <c r="BLF2" s="412"/>
      <c r="BLG2" s="412"/>
      <c r="BLH2" s="412"/>
      <c r="BLI2" s="412"/>
      <c r="BLJ2" s="412"/>
      <c r="BLK2" s="412"/>
      <c r="BLL2" s="412"/>
      <c r="BLM2" s="412"/>
      <c r="BLN2" s="412"/>
      <c r="BLO2" s="412"/>
      <c r="BLP2" s="412"/>
      <c r="BLQ2" s="412"/>
      <c r="BLR2" s="412"/>
      <c r="BLS2" s="412"/>
      <c r="BLT2" s="412"/>
      <c r="BLU2" s="412"/>
      <c r="BLV2" s="412"/>
      <c r="BLW2" s="412"/>
      <c r="BLX2" s="412"/>
      <c r="BLY2" s="412"/>
      <c r="BLZ2" s="412"/>
      <c r="BMA2" s="412"/>
      <c r="BMB2" s="412"/>
      <c r="BMC2" s="412"/>
      <c r="BMD2" s="412"/>
      <c r="BME2" s="412"/>
      <c r="BMF2" s="412"/>
      <c r="BMG2" s="412"/>
      <c r="BMH2" s="412"/>
      <c r="BMI2" s="412"/>
      <c r="BMJ2" s="412"/>
      <c r="BMK2" s="412"/>
      <c r="BML2" s="412"/>
      <c r="BMM2" s="412"/>
      <c r="BMN2" s="412"/>
      <c r="BMO2" s="412"/>
      <c r="BMP2" s="412"/>
      <c r="BMQ2" s="412"/>
      <c r="BMR2" s="412"/>
      <c r="BMS2" s="412"/>
      <c r="BMT2" s="412"/>
      <c r="BMU2" s="412"/>
      <c r="BMV2" s="412"/>
      <c r="BMW2" s="412"/>
      <c r="BMX2" s="412"/>
      <c r="BMY2" s="412"/>
      <c r="BMZ2" s="412"/>
      <c r="BNA2" s="412"/>
      <c r="BNB2" s="412"/>
      <c r="BNC2" s="412"/>
      <c r="BND2" s="412"/>
      <c r="BNE2" s="412"/>
      <c r="BNF2" s="412"/>
      <c r="BNG2" s="412"/>
      <c r="BNH2" s="412"/>
      <c r="BNI2" s="412"/>
      <c r="BNJ2" s="412"/>
      <c r="BNK2" s="412"/>
      <c r="BNL2" s="412"/>
      <c r="BNM2" s="412"/>
      <c r="BNN2" s="412"/>
      <c r="BNO2" s="412"/>
      <c r="BNP2" s="412"/>
      <c r="BNQ2" s="412"/>
      <c r="BNR2" s="412"/>
      <c r="BNS2" s="412"/>
      <c r="BNT2" s="412"/>
      <c r="BNU2" s="412"/>
      <c r="BNV2" s="412"/>
      <c r="BNW2" s="412"/>
      <c r="BNX2" s="412"/>
      <c r="BNY2" s="412"/>
      <c r="BNZ2" s="412"/>
      <c r="BOA2" s="412"/>
      <c r="BOB2" s="412"/>
      <c r="BOC2" s="412"/>
      <c r="BOD2" s="412"/>
      <c r="BOE2" s="412"/>
      <c r="BOF2" s="412"/>
      <c r="BOG2" s="412"/>
      <c r="BOH2" s="412"/>
      <c r="BOI2" s="412"/>
      <c r="BOJ2" s="412"/>
      <c r="BOK2" s="412"/>
      <c r="BOL2" s="412"/>
      <c r="BOM2" s="412"/>
      <c r="BON2" s="412"/>
      <c r="BOO2" s="412"/>
      <c r="BOP2" s="412"/>
      <c r="BOQ2" s="412"/>
      <c r="BOR2" s="412"/>
      <c r="BOS2" s="412"/>
      <c r="BOT2" s="412"/>
      <c r="BOU2" s="412"/>
      <c r="BOV2" s="412"/>
      <c r="BOW2" s="412"/>
      <c r="BOX2" s="412"/>
      <c r="BOY2" s="412"/>
      <c r="BOZ2" s="412"/>
      <c r="BPA2" s="412"/>
      <c r="BPB2" s="412"/>
      <c r="BPC2" s="412"/>
      <c r="BPD2" s="412"/>
      <c r="BPE2" s="412"/>
      <c r="BPF2" s="412"/>
      <c r="BPG2" s="412"/>
      <c r="BPH2" s="412"/>
      <c r="BPI2" s="412"/>
      <c r="BPJ2" s="412"/>
      <c r="BPK2" s="412"/>
      <c r="BPL2" s="412"/>
      <c r="BPM2" s="412"/>
      <c r="BPN2" s="412"/>
      <c r="BPO2" s="412"/>
      <c r="BPP2" s="412"/>
      <c r="BPQ2" s="412"/>
      <c r="BPR2" s="412"/>
      <c r="BPS2" s="412"/>
      <c r="BPT2" s="412"/>
      <c r="BPU2" s="412"/>
      <c r="BPV2" s="412"/>
      <c r="BPW2" s="412"/>
      <c r="BPX2" s="412"/>
      <c r="BPY2" s="412"/>
      <c r="BPZ2" s="412"/>
      <c r="BQA2" s="412"/>
      <c r="BQB2" s="412"/>
      <c r="BQC2" s="412"/>
      <c r="BQD2" s="412"/>
      <c r="BQE2" s="412"/>
      <c r="BQF2" s="412"/>
      <c r="BQG2" s="412"/>
      <c r="BQH2" s="412"/>
      <c r="BQI2" s="412"/>
      <c r="BQJ2" s="412"/>
      <c r="BQK2" s="412"/>
      <c r="BQL2" s="412"/>
      <c r="BQM2" s="412"/>
      <c r="BQN2" s="412"/>
      <c r="BQO2" s="412"/>
      <c r="BQP2" s="412"/>
      <c r="BQQ2" s="412"/>
      <c r="BQR2" s="412"/>
      <c r="BQS2" s="412"/>
      <c r="BQT2" s="412"/>
      <c r="BQU2" s="412"/>
      <c r="BQV2" s="412"/>
      <c r="BQW2" s="412"/>
      <c r="BQX2" s="412"/>
      <c r="BQY2" s="412"/>
      <c r="BQZ2" s="412"/>
      <c r="BRA2" s="412"/>
      <c r="BRB2" s="412"/>
      <c r="BRC2" s="412"/>
      <c r="BRD2" s="412"/>
      <c r="BRE2" s="412"/>
      <c r="BRF2" s="412"/>
      <c r="BRG2" s="412"/>
      <c r="BRH2" s="412"/>
      <c r="BRI2" s="412"/>
      <c r="BRJ2" s="412"/>
      <c r="BRK2" s="412"/>
      <c r="BRL2" s="412"/>
      <c r="BRM2" s="412"/>
      <c r="BRN2" s="412"/>
      <c r="BRO2" s="412"/>
      <c r="BRP2" s="412"/>
      <c r="BRQ2" s="412"/>
      <c r="BRR2" s="412"/>
      <c r="BRS2" s="412"/>
      <c r="BRT2" s="412"/>
      <c r="BRU2" s="412"/>
      <c r="BRV2" s="412"/>
      <c r="BRW2" s="412"/>
      <c r="BRX2" s="412"/>
      <c r="BRY2" s="412"/>
      <c r="BRZ2" s="412"/>
      <c r="BSA2" s="412"/>
      <c r="BSB2" s="412"/>
      <c r="BSC2" s="412"/>
      <c r="BSD2" s="412"/>
      <c r="BSE2" s="412"/>
      <c r="BSF2" s="412"/>
      <c r="BSG2" s="412"/>
      <c r="BSH2" s="412"/>
      <c r="BSI2" s="412"/>
      <c r="BSJ2" s="412"/>
      <c r="BSK2" s="412"/>
      <c r="BSL2" s="412"/>
      <c r="BSM2" s="412"/>
      <c r="BSN2" s="412"/>
      <c r="BSO2" s="412"/>
      <c r="BSP2" s="412"/>
      <c r="BSQ2" s="412"/>
      <c r="BSR2" s="412"/>
      <c r="BSS2" s="412"/>
      <c r="BST2" s="412"/>
      <c r="BSU2" s="412"/>
      <c r="BSV2" s="412"/>
      <c r="BSW2" s="412"/>
      <c r="BSX2" s="412"/>
      <c r="BSY2" s="412"/>
      <c r="BSZ2" s="412"/>
      <c r="BTA2" s="412"/>
      <c r="BTB2" s="412"/>
      <c r="BTC2" s="412"/>
      <c r="BTD2" s="412"/>
      <c r="BTE2" s="412"/>
      <c r="BTF2" s="412"/>
      <c r="BTG2" s="412"/>
      <c r="BTH2" s="412"/>
      <c r="BTI2" s="412"/>
      <c r="BTJ2" s="412"/>
      <c r="BTK2" s="412"/>
      <c r="BTL2" s="412"/>
      <c r="BTM2" s="412"/>
      <c r="BTN2" s="412"/>
      <c r="BTO2" s="412"/>
      <c r="BTP2" s="412"/>
      <c r="BTQ2" s="412"/>
      <c r="BTR2" s="412"/>
      <c r="BTS2" s="412"/>
      <c r="BTT2" s="412"/>
      <c r="BTU2" s="412"/>
      <c r="BTV2" s="412"/>
      <c r="BTW2" s="412"/>
      <c r="BTX2" s="412"/>
      <c r="BTY2" s="412"/>
      <c r="BTZ2" s="412"/>
      <c r="BUA2" s="412"/>
      <c r="BUB2" s="412"/>
      <c r="BUC2" s="412"/>
      <c r="BUD2" s="412"/>
      <c r="BUE2" s="412"/>
      <c r="BUF2" s="412"/>
      <c r="BUG2" s="412"/>
      <c r="BUH2" s="412"/>
      <c r="BUI2" s="412"/>
      <c r="BUJ2" s="412"/>
      <c r="BUK2" s="412"/>
      <c r="BUL2" s="412"/>
      <c r="BUM2" s="412"/>
      <c r="BUN2" s="412"/>
      <c r="BUO2" s="412"/>
      <c r="BUP2" s="412"/>
      <c r="BUQ2" s="412"/>
      <c r="BUR2" s="412"/>
      <c r="BUS2" s="412"/>
      <c r="BUT2" s="412"/>
      <c r="BUU2" s="412"/>
      <c r="BUV2" s="412"/>
      <c r="BUW2" s="412"/>
      <c r="BUX2" s="412"/>
      <c r="BUY2" s="412"/>
      <c r="BUZ2" s="412"/>
      <c r="BVA2" s="412"/>
      <c r="BVB2" s="412"/>
      <c r="BVC2" s="412"/>
      <c r="BVD2" s="412"/>
      <c r="BVE2" s="412"/>
      <c r="BVF2" s="412"/>
      <c r="BVG2" s="412"/>
      <c r="BVH2" s="412"/>
      <c r="BVI2" s="412"/>
      <c r="BVJ2" s="412"/>
      <c r="BVK2" s="412"/>
      <c r="BVL2" s="412"/>
      <c r="BVM2" s="412"/>
      <c r="BVN2" s="412"/>
      <c r="BVO2" s="412"/>
      <c r="BVP2" s="412"/>
      <c r="BVQ2" s="412"/>
      <c r="BVR2" s="412"/>
      <c r="BVS2" s="412"/>
      <c r="BVT2" s="412"/>
      <c r="BVU2" s="412"/>
      <c r="BVV2" s="412"/>
      <c r="BVW2" s="412"/>
      <c r="BVX2" s="412"/>
      <c r="BVY2" s="412"/>
      <c r="BVZ2" s="412"/>
      <c r="BWA2" s="412"/>
      <c r="BWB2" s="412"/>
      <c r="BWC2" s="412"/>
      <c r="BWD2" s="412"/>
      <c r="BWE2" s="412"/>
      <c r="BWF2" s="412"/>
      <c r="BWG2" s="412"/>
      <c r="BWH2" s="412"/>
      <c r="BWI2" s="412"/>
      <c r="BWJ2" s="412"/>
      <c r="BWK2" s="412"/>
      <c r="BWL2" s="412"/>
      <c r="BWM2" s="412"/>
      <c r="BWN2" s="412"/>
      <c r="BWO2" s="412"/>
      <c r="BWP2" s="412"/>
      <c r="BWQ2" s="412"/>
      <c r="BWR2" s="412"/>
      <c r="BWS2" s="412"/>
      <c r="BWT2" s="412"/>
      <c r="BWU2" s="412"/>
      <c r="BWV2" s="412"/>
      <c r="BWW2" s="412"/>
      <c r="BWX2" s="412"/>
      <c r="BWY2" s="412"/>
      <c r="BWZ2" s="412"/>
      <c r="BXA2" s="412"/>
      <c r="BXB2" s="412"/>
      <c r="BXC2" s="412"/>
      <c r="BXD2" s="412"/>
      <c r="BXE2" s="412"/>
      <c r="BXF2" s="412"/>
      <c r="BXG2" s="412"/>
      <c r="BXH2" s="412"/>
      <c r="BXI2" s="412"/>
      <c r="BXJ2" s="412"/>
      <c r="BXK2" s="412"/>
      <c r="BXL2" s="412"/>
      <c r="BXM2" s="412"/>
      <c r="BXN2" s="412"/>
      <c r="BXO2" s="412"/>
      <c r="BXP2" s="412"/>
      <c r="BXQ2" s="412"/>
      <c r="BXR2" s="412"/>
      <c r="BXS2" s="412"/>
      <c r="BXT2" s="412"/>
      <c r="BXU2" s="412"/>
      <c r="BXV2" s="412"/>
      <c r="BXW2" s="412"/>
      <c r="BXX2" s="412"/>
      <c r="BXY2" s="412"/>
      <c r="BXZ2" s="412"/>
      <c r="BYA2" s="412"/>
      <c r="BYB2" s="412"/>
      <c r="BYC2" s="412"/>
      <c r="BYD2" s="412"/>
      <c r="BYE2" s="412"/>
      <c r="BYF2" s="412"/>
      <c r="BYG2" s="412"/>
      <c r="BYH2" s="412"/>
      <c r="BYI2" s="412"/>
      <c r="BYJ2" s="412"/>
      <c r="BYK2" s="412"/>
      <c r="BYL2" s="412"/>
      <c r="BYM2" s="412"/>
      <c r="BYN2" s="412"/>
      <c r="BYO2" s="412"/>
      <c r="BYP2" s="412"/>
      <c r="BYQ2" s="412"/>
      <c r="BYR2" s="412"/>
      <c r="BYS2" s="412"/>
      <c r="BYT2" s="412"/>
      <c r="BYU2" s="412"/>
      <c r="BYV2" s="412"/>
      <c r="BYW2" s="412"/>
      <c r="BYX2" s="412"/>
      <c r="BYY2" s="412"/>
      <c r="BYZ2" s="412"/>
      <c r="BZA2" s="412"/>
      <c r="BZB2" s="412"/>
      <c r="BZC2" s="412"/>
      <c r="BZD2" s="412"/>
      <c r="BZE2" s="412"/>
      <c r="BZF2" s="412"/>
      <c r="BZG2" s="412"/>
      <c r="BZH2" s="412"/>
      <c r="BZI2" s="412"/>
      <c r="BZJ2" s="412"/>
      <c r="BZK2" s="412"/>
      <c r="BZL2" s="412"/>
      <c r="BZM2" s="412"/>
      <c r="BZN2" s="412"/>
      <c r="BZO2" s="412"/>
      <c r="BZP2" s="412"/>
      <c r="BZQ2" s="412"/>
      <c r="BZR2" s="412"/>
      <c r="BZS2" s="412"/>
      <c r="BZT2" s="412"/>
      <c r="BZU2" s="412"/>
      <c r="BZV2" s="412"/>
      <c r="BZW2" s="412"/>
      <c r="BZX2" s="412"/>
      <c r="BZY2" s="412"/>
      <c r="BZZ2" s="412"/>
      <c r="CAA2" s="412"/>
      <c r="CAB2" s="412"/>
      <c r="CAC2" s="412"/>
      <c r="CAD2" s="412"/>
      <c r="CAE2" s="412"/>
      <c r="CAF2" s="412"/>
      <c r="CAG2" s="412"/>
      <c r="CAH2" s="412"/>
      <c r="CAI2" s="412"/>
      <c r="CAJ2" s="412"/>
      <c r="CAK2" s="412"/>
      <c r="CAL2" s="412"/>
      <c r="CAM2" s="412"/>
      <c r="CAN2" s="412"/>
      <c r="CAO2" s="412"/>
      <c r="CAP2" s="412"/>
      <c r="CAQ2" s="412"/>
      <c r="CAR2" s="412"/>
      <c r="CAS2" s="412"/>
      <c r="CAT2" s="412"/>
      <c r="CAU2" s="412"/>
      <c r="CAV2" s="412"/>
      <c r="CAW2" s="412"/>
      <c r="CAX2" s="412"/>
      <c r="CAY2" s="412"/>
      <c r="CAZ2" s="412"/>
      <c r="CBA2" s="412"/>
      <c r="CBB2" s="412"/>
      <c r="CBC2" s="412"/>
      <c r="CBD2" s="412"/>
      <c r="CBE2" s="412"/>
      <c r="CBF2" s="412"/>
      <c r="CBG2" s="412"/>
      <c r="CBH2" s="412"/>
      <c r="CBI2" s="412"/>
      <c r="CBJ2" s="412"/>
      <c r="CBK2" s="412"/>
      <c r="CBL2" s="412"/>
      <c r="CBM2" s="412"/>
      <c r="CBN2" s="412"/>
      <c r="CBO2" s="412"/>
      <c r="CBP2" s="412"/>
      <c r="CBQ2" s="412"/>
      <c r="CBR2" s="412"/>
      <c r="CBS2" s="412"/>
      <c r="CBT2" s="412"/>
      <c r="CBU2" s="412"/>
      <c r="CBV2" s="412"/>
      <c r="CBW2" s="412"/>
      <c r="CBX2" s="412"/>
      <c r="CBY2" s="412"/>
      <c r="CBZ2" s="412"/>
      <c r="CCA2" s="412"/>
      <c r="CCB2" s="412"/>
      <c r="CCC2" s="412"/>
      <c r="CCD2" s="412"/>
      <c r="CCE2" s="412"/>
      <c r="CCF2" s="412"/>
      <c r="CCG2" s="412"/>
      <c r="CCH2" s="412"/>
      <c r="CCI2" s="412"/>
      <c r="CCJ2" s="412"/>
      <c r="CCK2" s="412"/>
      <c r="CCL2" s="412"/>
      <c r="CCM2" s="412"/>
      <c r="CCN2" s="412"/>
      <c r="CCO2" s="412"/>
      <c r="CCP2" s="412"/>
      <c r="CCQ2" s="412"/>
      <c r="CCR2" s="412"/>
      <c r="CCS2" s="412"/>
      <c r="CCT2" s="412"/>
      <c r="CCU2" s="412"/>
      <c r="CCV2" s="412"/>
      <c r="CCW2" s="412"/>
      <c r="CCX2" s="412"/>
      <c r="CCY2" s="412"/>
      <c r="CCZ2" s="412"/>
      <c r="CDA2" s="412"/>
      <c r="CDB2" s="412"/>
      <c r="CDC2" s="412"/>
      <c r="CDD2" s="412"/>
      <c r="CDE2" s="412"/>
      <c r="CDF2" s="412"/>
      <c r="CDG2" s="412"/>
      <c r="CDH2" s="412"/>
      <c r="CDI2" s="412"/>
      <c r="CDJ2" s="412"/>
      <c r="CDK2" s="412"/>
      <c r="CDL2" s="412"/>
      <c r="CDM2" s="412"/>
      <c r="CDN2" s="412"/>
      <c r="CDO2" s="412"/>
      <c r="CDP2" s="412"/>
      <c r="CDQ2" s="412"/>
      <c r="CDR2" s="412"/>
      <c r="CDS2" s="412"/>
      <c r="CDT2" s="412"/>
      <c r="CDU2" s="412"/>
      <c r="CDV2" s="412"/>
      <c r="CDW2" s="412"/>
      <c r="CDX2" s="412"/>
      <c r="CDY2" s="412"/>
      <c r="CDZ2" s="412"/>
      <c r="CEA2" s="412"/>
      <c r="CEB2" s="412"/>
      <c r="CEC2" s="412"/>
      <c r="CED2" s="412"/>
      <c r="CEE2" s="412"/>
      <c r="CEF2" s="412"/>
      <c r="CEG2" s="412"/>
      <c r="CEH2" s="412"/>
      <c r="CEI2" s="412"/>
      <c r="CEJ2" s="412"/>
      <c r="CEK2" s="412"/>
      <c r="CEL2" s="412"/>
      <c r="CEM2" s="412"/>
      <c r="CEN2" s="412"/>
      <c r="CEO2" s="412"/>
      <c r="CEP2" s="412"/>
      <c r="CEQ2" s="412"/>
      <c r="CER2" s="412"/>
      <c r="CES2" s="412"/>
      <c r="CET2" s="412"/>
      <c r="CEU2" s="412"/>
      <c r="CEV2" s="412"/>
      <c r="CEW2" s="412"/>
      <c r="CEX2" s="412"/>
      <c r="CEY2" s="412"/>
      <c r="CEZ2" s="412"/>
      <c r="CFA2" s="412"/>
      <c r="CFB2" s="412"/>
      <c r="CFC2" s="412"/>
      <c r="CFD2" s="412"/>
      <c r="CFE2" s="412"/>
      <c r="CFF2" s="412"/>
      <c r="CFG2" s="412"/>
      <c r="CFH2" s="412"/>
      <c r="CFI2" s="412"/>
      <c r="CFJ2" s="412"/>
      <c r="CFK2" s="412"/>
      <c r="CFL2" s="412"/>
      <c r="CFM2" s="412"/>
      <c r="CFN2" s="412"/>
      <c r="CFO2" s="412"/>
      <c r="CFP2" s="412"/>
      <c r="CFQ2" s="412"/>
      <c r="CFR2" s="412"/>
      <c r="CFS2" s="412"/>
      <c r="CFT2" s="412"/>
      <c r="CFU2" s="412"/>
      <c r="CFV2" s="412"/>
      <c r="CFW2" s="412"/>
      <c r="CFX2" s="412"/>
      <c r="CFY2" s="412"/>
      <c r="CFZ2" s="412"/>
      <c r="CGA2" s="412"/>
      <c r="CGB2" s="412"/>
      <c r="CGC2" s="412"/>
      <c r="CGD2" s="412"/>
      <c r="CGE2" s="412"/>
      <c r="CGF2" s="412"/>
      <c r="CGG2" s="412"/>
      <c r="CGH2" s="412"/>
      <c r="CGI2" s="412"/>
      <c r="CGJ2" s="412"/>
      <c r="CGK2" s="412"/>
      <c r="CGL2" s="412"/>
      <c r="CGM2" s="412"/>
      <c r="CGN2" s="412"/>
      <c r="CGO2" s="412"/>
      <c r="CGP2" s="412"/>
      <c r="CGQ2" s="412"/>
      <c r="CGR2" s="412"/>
      <c r="CGS2" s="412"/>
      <c r="CGT2" s="412"/>
      <c r="CGU2" s="412"/>
      <c r="CGV2" s="412"/>
      <c r="CGW2" s="412"/>
      <c r="CGX2" s="412"/>
      <c r="CGY2" s="412"/>
      <c r="CGZ2" s="412"/>
      <c r="CHA2" s="412"/>
      <c r="CHB2" s="412"/>
      <c r="CHC2" s="412"/>
      <c r="CHD2" s="412"/>
      <c r="CHE2" s="412"/>
      <c r="CHF2" s="412"/>
      <c r="CHG2" s="412"/>
      <c r="CHH2" s="412"/>
      <c r="CHI2" s="412"/>
      <c r="CHJ2" s="412"/>
      <c r="CHK2" s="412"/>
      <c r="CHL2" s="412"/>
      <c r="CHM2" s="412"/>
      <c r="CHN2" s="412"/>
      <c r="CHO2" s="412"/>
      <c r="CHP2" s="412"/>
      <c r="CHQ2" s="412"/>
      <c r="CHR2" s="412"/>
      <c r="CHS2" s="412"/>
      <c r="CHT2" s="412"/>
      <c r="CHU2" s="412"/>
      <c r="CHV2" s="412"/>
      <c r="CHW2" s="412"/>
      <c r="CHX2" s="412"/>
      <c r="CHY2" s="412"/>
      <c r="CHZ2" s="412"/>
      <c r="CIA2" s="412"/>
      <c r="CIB2" s="412"/>
      <c r="CIC2" s="412"/>
      <c r="CID2" s="412"/>
      <c r="CIE2" s="412"/>
      <c r="CIF2" s="412"/>
      <c r="CIG2" s="412"/>
      <c r="CIH2" s="412"/>
      <c r="CII2" s="412"/>
      <c r="CIJ2" s="412"/>
      <c r="CIK2" s="412"/>
      <c r="CIL2" s="412"/>
      <c r="CIM2" s="412"/>
      <c r="CIN2" s="412"/>
      <c r="CIO2" s="412"/>
      <c r="CIP2" s="412"/>
      <c r="CIQ2" s="412"/>
      <c r="CIR2" s="412"/>
      <c r="CIS2" s="412"/>
      <c r="CIT2" s="412"/>
      <c r="CIU2" s="412"/>
      <c r="CIV2" s="412"/>
      <c r="CIW2" s="412"/>
      <c r="CIX2" s="412"/>
      <c r="CIY2" s="412"/>
      <c r="CIZ2" s="412"/>
      <c r="CJA2" s="412"/>
      <c r="CJB2" s="412"/>
      <c r="CJC2" s="412"/>
      <c r="CJD2" s="412"/>
      <c r="CJE2" s="412"/>
      <c r="CJF2" s="412"/>
      <c r="CJG2" s="412"/>
      <c r="CJH2" s="412"/>
      <c r="CJI2" s="412"/>
      <c r="CJJ2" s="412"/>
      <c r="CJK2" s="412"/>
      <c r="CJL2" s="412"/>
      <c r="CJM2" s="412"/>
      <c r="CJN2" s="412"/>
      <c r="CJO2" s="412"/>
      <c r="CJP2" s="412"/>
      <c r="CJQ2" s="412"/>
      <c r="CJR2" s="412"/>
      <c r="CJS2" s="412"/>
      <c r="CJT2" s="412"/>
      <c r="CJU2" s="412"/>
      <c r="CJV2" s="412"/>
      <c r="CJW2" s="412"/>
      <c r="CJX2" s="412"/>
      <c r="CJY2" s="412"/>
      <c r="CJZ2" s="412"/>
      <c r="CKA2" s="412"/>
      <c r="CKB2" s="412"/>
      <c r="CKC2" s="412"/>
      <c r="CKD2" s="412"/>
      <c r="CKE2" s="412"/>
      <c r="CKF2" s="412"/>
      <c r="CKG2" s="412"/>
      <c r="CKH2" s="412"/>
      <c r="CKI2" s="412"/>
      <c r="CKJ2" s="412"/>
      <c r="CKK2" s="412"/>
      <c r="CKL2" s="412"/>
      <c r="CKM2" s="412"/>
      <c r="CKN2" s="412"/>
      <c r="CKO2" s="412"/>
      <c r="CKP2" s="412"/>
      <c r="CKQ2" s="412"/>
      <c r="CKR2" s="412"/>
      <c r="CKS2" s="412"/>
      <c r="CKT2" s="412"/>
      <c r="CKU2" s="412"/>
      <c r="CKV2" s="412"/>
      <c r="CKW2" s="412"/>
      <c r="CKX2" s="412"/>
      <c r="CKY2" s="412"/>
      <c r="CKZ2" s="412"/>
      <c r="CLA2" s="412"/>
      <c r="CLB2" s="412"/>
      <c r="CLC2" s="412"/>
      <c r="CLD2" s="412"/>
      <c r="CLE2" s="412"/>
      <c r="CLF2" s="412"/>
      <c r="CLG2" s="412"/>
      <c r="CLH2" s="412"/>
      <c r="CLI2" s="412"/>
      <c r="CLJ2" s="412"/>
      <c r="CLK2" s="412"/>
      <c r="CLL2" s="412"/>
      <c r="CLM2" s="412"/>
      <c r="CLN2" s="412"/>
      <c r="CLO2" s="412"/>
      <c r="CLP2" s="412"/>
      <c r="CLQ2" s="412"/>
      <c r="CLR2" s="412"/>
      <c r="CLS2" s="412"/>
      <c r="CLT2" s="412"/>
      <c r="CLU2" s="412"/>
      <c r="CLV2" s="412"/>
      <c r="CLW2" s="412"/>
      <c r="CLX2" s="412"/>
      <c r="CLY2" s="412"/>
      <c r="CLZ2" s="412"/>
      <c r="CMA2" s="412"/>
      <c r="CMB2" s="412"/>
      <c r="CMC2" s="412"/>
      <c r="CMD2" s="412"/>
      <c r="CME2" s="412"/>
      <c r="CMF2" s="412"/>
      <c r="CMG2" s="412"/>
      <c r="CMH2" s="412"/>
      <c r="CMI2" s="412"/>
      <c r="CMJ2" s="412"/>
      <c r="CMK2" s="412"/>
      <c r="CML2" s="412"/>
      <c r="CMM2" s="412"/>
      <c r="CMN2" s="412"/>
      <c r="CMO2" s="412"/>
      <c r="CMP2" s="412"/>
      <c r="CMQ2" s="412"/>
      <c r="CMR2" s="412"/>
      <c r="CMS2" s="412"/>
      <c r="CMT2" s="412"/>
      <c r="CMU2" s="412"/>
      <c r="CMV2" s="412"/>
      <c r="CMW2" s="412"/>
      <c r="CMX2" s="412"/>
      <c r="CMY2" s="412"/>
      <c r="CMZ2" s="412"/>
      <c r="CNA2" s="412"/>
      <c r="CNB2" s="412"/>
      <c r="CNC2" s="412"/>
      <c r="CND2" s="412"/>
      <c r="CNE2" s="412"/>
      <c r="CNF2" s="412"/>
      <c r="CNG2" s="412"/>
      <c r="CNH2" s="412"/>
      <c r="CNI2" s="412"/>
      <c r="CNJ2" s="412"/>
      <c r="CNK2" s="412"/>
      <c r="CNL2" s="412"/>
      <c r="CNM2" s="412"/>
      <c r="CNN2" s="412"/>
      <c r="CNO2" s="412"/>
      <c r="CNP2" s="412"/>
      <c r="CNQ2" s="412"/>
      <c r="CNR2" s="412"/>
      <c r="CNS2" s="412"/>
      <c r="CNT2" s="412"/>
      <c r="CNU2" s="412"/>
      <c r="CNV2" s="412"/>
      <c r="CNW2" s="412"/>
      <c r="CNX2" s="412"/>
      <c r="CNY2" s="412"/>
      <c r="CNZ2" s="412"/>
      <c r="COA2" s="412"/>
      <c r="COB2" s="412"/>
      <c r="COC2" s="412"/>
      <c r="COD2" s="412"/>
      <c r="COE2" s="412"/>
      <c r="COF2" s="412"/>
      <c r="COG2" s="412"/>
      <c r="COH2" s="412"/>
      <c r="COI2" s="412"/>
      <c r="COJ2" s="412"/>
      <c r="COK2" s="412"/>
      <c r="COL2" s="412"/>
      <c r="COM2" s="412"/>
      <c r="CON2" s="412"/>
      <c r="COO2" s="412"/>
      <c r="COP2" s="412"/>
      <c r="COQ2" s="412"/>
      <c r="COR2" s="412"/>
      <c r="COS2" s="412"/>
      <c r="COT2" s="412"/>
      <c r="COU2" s="412"/>
      <c r="COV2" s="412"/>
      <c r="COW2" s="412"/>
      <c r="COX2" s="412"/>
      <c r="COY2" s="412"/>
      <c r="COZ2" s="412"/>
      <c r="CPA2" s="412"/>
      <c r="CPB2" s="412"/>
      <c r="CPC2" s="412"/>
      <c r="CPD2" s="412"/>
      <c r="CPE2" s="412"/>
      <c r="CPF2" s="412"/>
      <c r="CPG2" s="412"/>
      <c r="CPH2" s="412"/>
      <c r="CPI2" s="412"/>
      <c r="CPJ2" s="412"/>
      <c r="CPK2" s="412"/>
      <c r="CPL2" s="412"/>
      <c r="CPM2" s="412"/>
      <c r="CPN2" s="412"/>
      <c r="CPO2" s="412"/>
      <c r="CPP2" s="412"/>
      <c r="CPQ2" s="412"/>
      <c r="CPR2" s="412"/>
      <c r="CPS2" s="412"/>
      <c r="CPT2" s="412"/>
      <c r="CPU2" s="412"/>
      <c r="CPV2" s="412"/>
      <c r="CPW2" s="412"/>
      <c r="CPX2" s="412"/>
      <c r="CPY2" s="412"/>
      <c r="CPZ2" s="412"/>
      <c r="CQA2" s="412"/>
      <c r="CQB2" s="412"/>
      <c r="CQC2" s="412"/>
      <c r="CQD2" s="412"/>
      <c r="CQE2" s="412"/>
      <c r="CQF2" s="412"/>
      <c r="CQG2" s="412"/>
      <c r="CQH2" s="412"/>
      <c r="CQI2" s="412"/>
      <c r="CQJ2" s="412"/>
      <c r="CQK2" s="412"/>
      <c r="CQL2" s="412"/>
      <c r="CQM2" s="412"/>
      <c r="CQN2" s="412"/>
      <c r="CQO2" s="412"/>
      <c r="CQP2" s="412"/>
      <c r="CQQ2" s="412"/>
      <c r="CQR2" s="412"/>
      <c r="CQS2" s="412"/>
      <c r="CQT2" s="412"/>
      <c r="CQU2" s="412"/>
      <c r="CQV2" s="412"/>
      <c r="CQW2" s="412"/>
      <c r="CQX2" s="412"/>
      <c r="CQY2" s="412"/>
      <c r="CQZ2" s="412"/>
      <c r="CRA2" s="412"/>
      <c r="CRB2" s="412"/>
      <c r="CRC2" s="412"/>
      <c r="CRD2" s="412"/>
      <c r="CRE2" s="412"/>
      <c r="CRF2" s="412"/>
      <c r="CRG2" s="412"/>
      <c r="CRH2" s="412"/>
      <c r="CRI2" s="412"/>
      <c r="CRJ2" s="412"/>
      <c r="CRK2" s="412"/>
      <c r="CRL2" s="412"/>
      <c r="CRM2" s="412"/>
      <c r="CRN2" s="412"/>
      <c r="CRO2" s="412"/>
      <c r="CRP2" s="412"/>
      <c r="CRQ2" s="412"/>
      <c r="CRR2" s="412"/>
      <c r="CRS2" s="412"/>
      <c r="CRT2" s="412"/>
      <c r="CRU2" s="412"/>
      <c r="CRV2" s="412"/>
      <c r="CRW2" s="412"/>
      <c r="CRX2" s="412"/>
      <c r="CRY2" s="412"/>
      <c r="CRZ2" s="412"/>
      <c r="CSA2" s="412"/>
      <c r="CSB2" s="412"/>
      <c r="CSC2" s="412"/>
      <c r="CSD2" s="412"/>
      <c r="CSE2" s="412"/>
      <c r="CSF2" s="412"/>
      <c r="CSG2" s="412"/>
      <c r="CSH2" s="412"/>
      <c r="CSI2" s="412"/>
      <c r="CSJ2" s="412"/>
      <c r="CSK2" s="412"/>
      <c r="CSL2" s="412"/>
      <c r="CSM2" s="412"/>
      <c r="CSN2" s="412"/>
      <c r="CSO2" s="412"/>
      <c r="CSP2" s="412"/>
      <c r="CSQ2" s="412"/>
      <c r="CSR2" s="412"/>
      <c r="CSS2" s="412"/>
      <c r="CST2" s="412"/>
      <c r="CSU2" s="412"/>
      <c r="CSV2" s="412"/>
      <c r="CSW2" s="412"/>
      <c r="CSX2" s="412"/>
      <c r="CSY2" s="412"/>
      <c r="CSZ2" s="412"/>
      <c r="CTA2" s="412"/>
      <c r="CTB2" s="412"/>
      <c r="CTC2" s="412"/>
      <c r="CTD2" s="412"/>
      <c r="CTE2" s="412"/>
      <c r="CTF2" s="412"/>
      <c r="CTG2" s="412"/>
      <c r="CTH2" s="412"/>
      <c r="CTI2" s="412"/>
      <c r="CTJ2" s="412"/>
      <c r="CTK2" s="412"/>
      <c r="CTL2" s="412"/>
      <c r="CTM2" s="412"/>
      <c r="CTN2" s="412"/>
      <c r="CTO2" s="412"/>
      <c r="CTP2" s="412"/>
      <c r="CTQ2" s="412"/>
      <c r="CTR2" s="412"/>
      <c r="CTS2" s="412"/>
      <c r="CTT2" s="412"/>
      <c r="CTU2" s="412"/>
      <c r="CTV2" s="412"/>
      <c r="CTW2" s="412"/>
      <c r="CTX2" s="412"/>
      <c r="CTY2" s="412"/>
      <c r="CTZ2" s="412"/>
      <c r="CUA2" s="412"/>
      <c r="CUB2" s="412"/>
      <c r="CUC2" s="412"/>
      <c r="CUD2" s="412"/>
      <c r="CUE2" s="412"/>
      <c r="CUF2" s="412"/>
      <c r="CUG2" s="412"/>
      <c r="CUH2" s="412"/>
      <c r="CUI2" s="412"/>
      <c r="CUJ2" s="412"/>
      <c r="CUK2" s="412"/>
      <c r="CUL2" s="412"/>
      <c r="CUM2" s="412"/>
      <c r="CUN2" s="412"/>
      <c r="CUO2" s="412"/>
      <c r="CUP2" s="412"/>
      <c r="CUQ2" s="412"/>
      <c r="CUR2" s="412"/>
      <c r="CUS2" s="412"/>
      <c r="CUT2" s="412"/>
      <c r="CUU2" s="412"/>
      <c r="CUV2" s="412"/>
      <c r="CUW2" s="412"/>
      <c r="CUX2" s="412"/>
      <c r="CUY2" s="412"/>
      <c r="CUZ2" s="412"/>
      <c r="CVA2" s="412"/>
      <c r="CVB2" s="412"/>
      <c r="CVC2" s="412"/>
      <c r="CVD2" s="412"/>
      <c r="CVE2" s="412"/>
      <c r="CVF2" s="412"/>
      <c r="CVG2" s="412"/>
      <c r="CVH2" s="412"/>
      <c r="CVI2" s="412"/>
      <c r="CVJ2" s="412"/>
      <c r="CVK2" s="412"/>
      <c r="CVL2" s="412"/>
      <c r="CVM2" s="412"/>
      <c r="CVN2" s="412"/>
      <c r="CVO2" s="412"/>
      <c r="CVP2" s="412"/>
      <c r="CVQ2" s="412"/>
      <c r="CVR2" s="412"/>
      <c r="CVS2" s="412"/>
      <c r="CVT2" s="412"/>
      <c r="CVU2" s="412"/>
      <c r="CVV2" s="412"/>
      <c r="CVW2" s="412"/>
      <c r="CVX2" s="412"/>
      <c r="CVY2" s="412"/>
      <c r="CVZ2" s="412"/>
      <c r="CWA2" s="412"/>
      <c r="CWB2" s="412"/>
      <c r="CWC2" s="412"/>
      <c r="CWD2" s="412"/>
      <c r="CWE2" s="412"/>
      <c r="CWF2" s="412"/>
      <c r="CWG2" s="412"/>
      <c r="CWH2" s="412"/>
      <c r="CWI2" s="412"/>
      <c r="CWJ2" s="412"/>
      <c r="CWK2" s="412"/>
      <c r="CWL2" s="412"/>
      <c r="CWM2" s="412"/>
      <c r="CWN2" s="412"/>
      <c r="CWO2" s="412"/>
      <c r="CWP2" s="412"/>
      <c r="CWQ2" s="412"/>
      <c r="CWR2" s="412"/>
      <c r="CWS2" s="412"/>
      <c r="CWT2" s="412"/>
      <c r="CWU2" s="412"/>
      <c r="CWV2" s="412"/>
      <c r="CWW2" s="412"/>
      <c r="CWX2" s="412"/>
      <c r="CWY2" s="412"/>
      <c r="CWZ2" s="412"/>
      <c r="CXA2" s="412"/>
      <c r="CXB2" s="412"/>
      <c r="CXC2" s="412"/>
      <c r="CXD2" s="412"/>
      <c r="CXE2" s="412"/>
      <c r="CXF2" s="412"/>
      <c r="CXG2" s="412"/>
      <c r="CXH2" s="412"/>
      <c r="CXI2" s="412"/>
      <c r="CXJ2" s="412"/>
      <c r="CXK2" s="412"/>
      <c r="CXL2" s="412"/>
      <c r="CXM2" s="412"/>
      <c r="CXN2" s="412"/>
      <c r="CXO2" s="412"/>
      <c r="CXP2" s="412"/>
      <c r="CXQ2" s="412"/>
      <c r="CXR2" s="412"/>
      <c r="CXS2" s="412"/>
      <c r="CXT2" s="412"/>
      <c r="CXU2" s="412"/>
      <c r="CXV2" s="412"/>
      <c r="CXW2" s="412"/>
      <c r="CXX2" s="412"/>
      <c r="CXY2" s="412"/>
      <c r="CXZ2" s="412"/>
      <c r="CYA2" s="412"/>
      <c r="CYB2" s="412"/>
      <c r="CYC2" s="412"/>
      <c r="CYD2" s="412"/>
      <c r="CYE2" s="412"/>
      <c r="CYF2" s="412"/>
      <c r="CYG2" s="412"/>
      <c r="CYH2" s="412"/>
      <c r="CYI2" s="412"/>
      <c r="CYJ2" s="412"/>
      <c r="CYK2" s="412"/>
      <c r="CYL2" s="412"/>
      <c r="CYM2" s="412"/>
      <c r="CYN2" s="412"/>
      <c r="CYO2" s="412"/>
      <c r="CYP2" s="412"/>
      <c r="CYQ2" s="412"/>
      <c r="CYR2" s="412"/>
      <c r="CYS2" s="412"/>
      <c r="CYT2" s="412"/>
      <c r="CYU2" s="412"/>
      <c r="CYV2" s="412"/>
      <c r="CYW2" s="412"/>
      <c r="CYX2" s="412"/>
      <c r="CYY2" s="412"/>
      <c r="CYZ2" s="412"/>
      <c r="CZA2" s="412"/>
      <c r="CZB2" s="412"/>
      <c r="CZC2" s="412"/>
      <c r="CZD2" s="412"/>
      <c r="CZE2" s="412"/>
      <c r="CZF2" s="412"/>
      <c r="CZG2" s="412"/>
      <c r="CZH2" s="412"/>
      <c r="CZI2" s="412"/>
      <c r="CZJ2" s="412"/>
      <c r="CZK2" s="412"/>
      <c r="CZL2" s="412"/>
      <c r="CZM2" s="412"/>
      <c r="CZN2" s="412"/>
      <c r="CZO2" s="412"/>
      <c r="CZP2" s="412"/>
      <c r="CZQ2" s="412"/>
      <c r="CZR2" s="412"/>
      <c r="CZS2" s="412"/>
      <c r="CZT2" s="412"/>
      <c r="CZU2" s="412"/>
      <c r="CZV2" s="412"/>
      <c r="CZW2" s="412"/>
      <c r="CZX2" s="412"/>
      <c r="CZY2" s="412"/>
      <c r="CZZ2" s="412"/>
      <c r="DAA2" s="412"/>
      <c r="DAB2" s="412"/>
      <c r="DAC2" s="412"/>
      <c r="DAD2" s="412"/>
      <c r="DAE2" s="412"/>
      <c r="DAF2" s="412"/>
      <c r="DAG2" s="412"/>
      <c r="DAH2" s="412"/>
      <c r="DAI2" s="412"/>
      <c r="DAJ2" s="412"/>
      <c r="DAK2" s="412"/>
      <c r="DAL2" s="412"/>
      <c r="DAM2" s="412"/>
      <c r="DAN2" s="412"/>
      <c r="DAO2" s="412"/>
      <c r="DAP2" s="412"/>
      <c r="DAQ2" s="412"/>
      <c r="DAR2" s="412"/>
      <c r="DAS2" s="412"/>
      <c r="DAT2" s="412"/>
      <c r="DAU2" s="412"/>
      <c r="DAV2" s="412"/>
      <c r="DAW2" s="412"/>
      <c r="DAX2" s="412"/>
      <c r="DAY2" s="412"/>
      <c r="DAZ2" s="412"/>
      <c r="DBA2" s="412"/>
      <c r="DBB2" s="412"/>
      <c r="DBC2" s="412"/>
      <c r="DBD2" s="412"/>
      <c r="DBE2" s="412"/>
      <c r="DBF2" s="412"/>
      <c r="DBG2" s="412"/>
      <c r="DBH2" s="412"/>
      <c r="DBI2" s="412"/>
      <c r="DBJ2" s="412"/>
      <c r="DBK2" s="412"/>
      <c r="DBL2" s="412"/>
      <c r="DBM2" s="412"/>
      <c r="DBN2" s="412"/>
      <c r="DBO2" s="412"/>
      <c r="DBP2" s="412"/>
      <c r="DBQ2" s="412"/>
      <c r="DBR2" s="412"/>
      <c r="DBS2" s="412"/>
      <c r="DBT2" s="412"/>
      <c r="DBU2" s="412"/>
      <c r="DBV2" s="412"/>
      <c r="DBW2" s="412"/>
      <c r="DBX2" s="412"/>
      <c r="DBY2" s="412"/>
      <c r="DBZ2" s="412"/>
      <c r="DCA2" s="412"/>
      <c r="DCB2" s="412"/>
      <c r="DCC2" s="412"/>
      <c r="DCD2" s="412"/>
      <c r="DCE2" s="412"/>
      <c r="DCF2" s="412"/>
      <c r="DCG2" s="412"/>
      <c r="DCH2" s="412"/>
      <c r="DCI2" s="412"/>
      <c r="DCJ2" s="412"/>
      <c r="DCK2" s="412"/>
      <c r="DCL2" s="412"/>
      <c r="DCM2" s="412"/>
      <c r="DCN2" s="412"/>
      <c r="DCO2" s="412"/>
      <c r="DCP2" s="412"/>
      <c r="DCQ2" s="412"/>
      <c r="DCR2" s="412"/>
      <c r="DCS2" s="412"/>
      <c r="DCT2" s="412"/>
      <c r="DCU2" s="412"/>
      <c r="DCV2" s="412"/>
      <c r="DCW2" s="412"/>
      <c r="DCX2" s="412"/>
      <c r="DCY2" s="412"/>
      <c r="DCZ2" s="412"/>
      <c r="DDA2" s="412"/>
      <c r="DDB2" s="412"/>
      <c r="DDC2" s="412"/>
      <c r="DDD2" s="412"/>
      <c r="DDE2" s="412"/>
      <c r="DDF2" s="412"/>
      <c r="DDG2" s="412"/>
      <c r="DDH2" s="412"/>
      <c r="DDI2" s="412"/>
      <c r="DDJ2" s="412"/>
      <c r="DDK2" s="412"/>
      <c r="DDL2" s="412"/>
      <c r="DDM2" s="412"/>
      <c r="DDN2" s="412"/>
      <c r="DDO2" s="412"/>
      <c r="DDP2" s="412"/>
      <c r="DDQ2" s="412"/>
      <c r="DDR2" s="412"/>
      <c r="DDS2" s="412"/>
      <c r="DDT2" s="412"/>
      <c r="DDU2" s="412"/>
      <c r="DDV2" s="412"/>
      <c r="DDW2" s="412"/>
      <c r="DDX2" s="412"/>
      <c r="DDY2" s="412"/>
      <c r="DDZ2" s="412"/>
      <c r="DEA2" s="412"/>
      <c r="DEB2" s="412"/>
      <c r="DEC2" s="412"/>
      <c r="DED2" s="412"/>
      <c r="DEE2" s="412"/>
      <c r="DEF2" s="412"/>
      <c r="DEG2" s="412"/>
      <c r="DEH2" s="412"/>
      <c r="DEI2" s="412"/>
      <c r="DEJ2" s="412"/>
      <c r="DEK2" s="412"/>
      <c r="DEL2" s="412"/>
      <c r="DEM2" s="412"/>
      <c r="DEN2" s="412"/>
      <c r="DEO2" s="412"/>
      <c r="DEP2" s="412"/>
      <c r="DEQ2" s="412"/>
      <c r="DER2" s="412"/>
      <c r="DES2" s="412"/>
      <c r="DET2" s="412"/>
      <c r="DEU2" s="412"/>
      <c r="DEV2" s="412"/>
      <c r="DEW2" s="412"/>
      <c r="DEX2" s="412"/>
      <c r="DEY2" s="412"/>
      <c r="DEZ2" s="412"/>
      <c r="DFA2" s="412"/>
      <c r="DFB2" s="412"/>
      <c r="DFC2" s="412"/>
      <c r="DFD2" s="412"/>
      <c r="DFE2" s="412"/>
      <c r="DFF2" s="412"/>
      <c r="DFG2" s="412"/>
      <c r="DFH2" s="412"/>
      <c r="DFI2" s="412"/>
      <c r="DFJ2" s="412"/>
      <c r="DFK2" s="412"/>
      <c r="DFL2" s="412"/>
      <c r="DFM2" s="412"/>
      <c r="DFN2" s="412"/>
      <c r="DFO2" s="412"/>
      <c r="DFP2" s="412"/>
      <c r="DFQ2" s="412"/>
      <c r="DFR2" s="412"/>
      <c r="DFS2" s="412"/>
      <c r="DFT2" s="412"/>
      <c r="DFU2" s="412"/>
      <c r="DFV2" s="412"/>
      <c r="DFW2" s="412"/>
      <c r="DFX2" s="412"/>
      <c r="DFY2" s="412"/>
      <c r="DFZ2" s="412"/>
      <c r="DGA2" s="412"/>
      <c r="DGB2" s="412"/>
      <c r="DGC2" s="412"/>
      <c r="DGD2" s="412"/>
      <c r="DGE2" s="412"/>
      <c r="DGF2" s="412"/>
      <c r="DGG2" s="412"/>
      <c r="DGH2" s="412"/>
      <c r="DGI2" s="412"/>
      <c r="DGJ2" s="412"/>
      <c r="DGK2" s="412"/>
      <c r="DGL2" s="412"/>
      <c r="DGM2" s="412"/>
      <c r="DGN2" s="412"/>
      <c r="DGO2" s="412"/>
      <c r="DGP2" s="412"/>
      <c r="DGQ2" s="412"/>
      <c r="DGR2" s="412"/>
      <c r="DGS2" s="412"/>
      <c r="DGT2" s="412"/>
      <c r="DGU2" s="412"/>
      <c r="DGV2" s="412"/>
      <c r="DGW2" s="412"/>
      <c r="DGX2" s="412"/>
      <c r="DGY2" s="412"/>
      <c r="DGZ2" s="412"/>
      <c r="DHA2" s="412"/>
      <c r="DHB2" s="412"/>
      <c r="DHC2" s="412"/>
      <c r="DHD2" s="412"/>
      <c r="DHE2" s="412"/>
      <c r="DHF2" s="412"/>
      <c r="DHG2" s="412"/>
      <c r="DHH2" s="412"/>
      <c r="DHI2" s="412"/>
      <c r="DHJ2" s="412"/>
      <c r="DHK2" s="412"/>
      <c r="DHL2" s="412"/>
      <c r="DHM2" s="412"/>
      <c r="DHN2" s="412"/>
      <c r="DHO2" s="412"/>
      <c r="DHP2" s="412"/>
      <c r="DHQ2" s="412"/>
      <c r="DHR2" s="412"/>
      <c r="DHS2" s="412"/>
      <c r="DHT2" s="412"/>
      <c r="DHU2" s="412"/>
      <c r="DHV2" s="412"/>
      <c r="DHW2" s="412"/>
      <c r="DHX2" s="412"/>
      <c r="DHY2" s="412"/>
      <c r="DHZ2" s="412"/>
      <c r="DIA2" s="412"/>
      <c r="DIB2" s="412"/>
      <c r="DIC2" s="412"/>
      <c r="DID2" s="412"/>
      <c r="DIE2" s="412"/>
      <c r="DIF2" s="412"/>
      <c r="DIG2" s="412"/>
      <c r="DIH2" s="412"/>
      <c r="DII2" s="412"/>
      <c r="DIJ2" s="412"/>
      <c r="DIK2" s="412"/>
      <c r="DIL2" s="412"/>
      <c r="DIM2" s="412"/>
      <c r="DIN2" s="412"/>
      <c r="DIO2" s="412"/>
      <c r="DIP2" s="412"/>
      <c r="DIQ2" s="412"/>
      <c r="DIR2" s="412"/>
      <c r="DIS2" s="412"/>
      <c r="DIT2" s="412"/>
      <c r="DIU2" s="412"/>
      <c r="DIV2" s="412"/>
      <c r="DIW2" s="412"/>
      <c r="DIX2" s="412"/>
      <c r="DIY2" s="412"/>
      <c r="DIZ2" s="412"/>
      <c r="DJA2" s="412"/>
      <c r="DJB2" s="412"/>
      <c r="DJC2" s="412"/>
      <c r="DJD2" s="412"/>
      <c r="DJE2" s="412"/>
      <c r="DJF2" s="412"/>
      <c r="DJG2" s="412"/>
    </row>
    <row r="3" ht="19.5" customHeight="1" spans="2:2971"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  <c r="AM3" s="412"/>
      <c r="AN3" s="412"/>
      <c r="AO3" s="412"/>
      <c r="AP3" s="412"/>
      <c r="AQ3" s="412"/>
      <c r="AR3" s="412"/>
      <c r="AS3" s="412"/>
      <c r="AT3" s="412"/>
      <c r="AU3" s="412"/>
      <c r="AV3" s="412"/>
      <c r="AW3" s="412"/>
      <c r="AX3" s="412"/>
      <c r="AY3" s="412"/>
      <c r="AZ3" s="412"/>
      <c r="BA3" s="412"/>
      <c r="BB3" s="412"/>
      <c r="BC3" s="412"/>
      <c r="BD3" s="412"/>
      <c r="BE3" s="412"/>
      <c r="BF3" s="412"/>
      <c r="BG3" s="412"/>
      <c r="BH3" s="412"/>
      <c r="BI3" s="412"/>
      <c r="BJ3" s="412"/>
      <c r="BK3" s="412"/>
      <c r="BL3" s="412"/>
      <c r="BM3" s="412"/>
      <c r="BN3" s="412"/>
      <c r="BO3" s="412"/>
      <c r="BP3" s="412"/>
      <c r="BQ3" s="412"/>
      <c r="BR3" s="412"/>
      <c r="BS3" s="412"/>
      <c r="BT3" s="412"/>
      <c r="BU3" s="412"/>
      <c r="BV3" s="412"/>
      <c r="BW3" s="412"/>
      <c r="BX3" s="412"/>
      <c r="BY3" s="412"/>
      <c r="BZ3" s="412"/>
      <c r="CA3" s="412"/>
      <c r="CB3" s="412"/>
      <c r="CC3" s="412"/>
      <c r="CD3" s="412"/>
      <c r="CE3" s="412"/>
      <c r="CF3" s="412"/>
      <c r="CG3" s="412"/>
      <c r="CH3" s="412"/>
      <c r="CI3" s="412"/>
      <c r="CJ3" s="412"/>
      <c r="CK3" s="412"/>
      <c r="CL3" s="412"/>
      <c r="CM3" s="412"/>
      <c r="CN3" s="412"/>
      <c r="CO3" s="412"/>
      <c r="CP3" s="412"/>
      <c r="CQ3" s="412"/>
      <c r="CR3" s="412"/>
      <c r="CS3" s="412"/>
      <c r="CT3" s="412"/>
      <c r="CU3" s="412"/>
      <c r="CV3" s="412"/>
      <c r="CW3" s="412"/>
      <c r="CX3" s="412"/>
      <c r="CY3" s="412"/>
      <c r="CZ3" s="412"/>
      <c r="DA3" s="412"/>
      <c r="DB3" s="412"/>
      <c r="DC3" s="412"/>
      <c r="DD3" s="412"/>
      <c r="DE3" s="412"/>
      <c r="DF3" s="412"/>
      <c r="DG3" s="412"/>
      <c r="DH3" s="412"/>
      <c r="DI3" s="412"/>
      <c r="DJ3" s="412"/>
      <c r="DK3" s="412"/>
      <c r="DL3" s="412"/>
      <c r="DM3" s="412"/>
      <c r="DN3" s="412"/>
      <c r="DO3" s="412"/>
      <c r="DP3" s="412"/>
      <c r="DQ3" s="412"/>
      <c r="DR3" s="412"/>
      <c r="DS3" s="412"/>
      <c r="DT3" s="412"/>
      <c r="DU3" s="412"/>
      <c r="DV3" s="412"/>
      <c r="DW3" s="412"/>
      <c r="DX3" s="412"/>
      <c r="DY3" s="412"/>
      <c r="DZ3" s="412"/>
      <c r="EA3" s="412"/>
      <c r="EB3" s="412"/>
      <c r="EC3" s="412"/>
      <c r="ED3" s="412"/>
      <c r="EE3" s="412"/>
      <c r="EF3" s="412"/>
      <c r="EG3" s="412"/>
      <c r="EH3" s="412"/>
      <c r="EI3" s="412"/>
      <c r="EJ3" s="412"/>
      <c r="EK3" s="412"/>
      <c r="EL3" s="412"/>
      <c r="EM3" s="412"/>
      <c r="EN3" s="412"/>
      <c r="EO3" s="412"/>
      <c r="EP3" s="412"/>
      <c r="EQ3" s="412"/>
      <c r="ER3" s="412"/>
      <c r="ES3" s="412"/>
      <c r="ET3" s="412"/>
      <c r="EU3" s="412"/>
      <c r="EV3" s="412"/>
      <c r="EW3" s="412"/>
      <c r="EX3" s="412"/>
      <c r="EY3" s="412"/>
      <c r="EZ3" s="412"/>
      <c r="FA3" s="412"/>
      <c r="FB3" s="412"/>
      <c r="FC3" s="412"/>
      <c r="FD3" s="412"/>
      <c r="FE3" s="412"/>
      <c r="FF3" s="412"/>
      <c r="FG3" s="412"/>
      <c r="FH3" s="412"/>
      <c r="FI3" s="412"/>
      <c r="FJ3" s="412"/>
      <c r="FK3" s="412"/>
      <c r="FL3" s="412"/>
      <c r="FM3" s="412"/>
      <c r="FN3" s="412"/>
      <c r="FO3" s="412"/>
      <c r="FP3" s="412"/>
      <c r="FQ3" s="412"/>
      <c r="FR3" s="412"/>
      <c r="FS3" s="412"/>
      <c r="FT3" s="412"/>
      <c r="FU3" s="412"/>
      <c r="FV3" s="412"/>
      <c r="FW3" s="412"/>
      <c r="FX3" s="412"/>
      <c r="FY3" s="412"/>
      <c r="FZ3" s="412"/>
      <c r="GA3" s="412"/>
      <c r="GB3" s="412"/>
      <c r="GC3" s="412"/>
      <c r="GD3" s="412"/>
      <c r="GE3" s="412"/>
      <c r="GF3" s="412"/>
      <c r="GG3" s="412"/>
      <c r="GH3" s="412"/>
      <c r="GI3" s="412"/>
      <c r="GJ3" s="412"/>
      <c r="GK3" s="412"/>
      <c r="GL3" s="412"/>
      <c r="GM3" s="412"/>
      <c r="GN3" s="412"/>
      <c r="GO3" s="412"/>
      <c r="GP3" s="412"/>
      <c r="GQ3" s="412"/>
      <c r="GR3" s="412"/>
      <c r="GS3" s="412"/>
      <c r="GT3" s="412"/>
      <c r="GU3" s="412"/>
      <c r="GV3" s="412"/>
      <c r="GW3" s="412"/>
      <c r="GX3" s="412"/>
      <c r="GY3" s="412"/>
      <c r="GZ3" s="412"/>
      <c r="HA3" s="412"/>
      <c r="HB3" s="412"/>
      <c r="HC3" s="412"/>
      <c r="HD3" s="412"/>
      <c r="HE3" s="412"/>
      <c r="HF3" s="412"/>
      <c r="HG3" s="412"/>
      <c r="HH3" s="412"/>
      <c r="HI3" s="412"/>
      <c r="HJ3" s="412"/>
      <c r="HK3" s="412"/>
      <c r="HL3" s="412"/>
      <c r="HM3" s="412"/>
      <c r="HN3" s="412"/>
      <c r="HO3" s="412"/>
      <c r="HP3" s="412"/>
      <c r="HQ3" s="412"/>
      <c r="HR3" s="412"/>
      <c r="HS3" s="412"/>
      <c r="HT3" s="412"/>
      <c r="HU3" s="412"/>
      <c r="HV3" s="412"/>
      <c r="HW3" s="412"/>
      <c r="HX3" s="412"/>
      <c r="HY3" s="412"/>
      <c r="HZ3" s="412"/>
      <c r="IA3" s="412"/>
      <c r="IB3" s="412"/>
      <c r="IC3" s="412"/>
      <c r="ID3" s="412"/>
      <c r="IE3" s="412"/>
      <c r="IF3" s="412"/>
      <c r="IG3" s="412"/>
      <c r="IH3" s="412"/>
      <c r="II3" s="412"/>
      <c r="IJ3" s="412"/>
      <c r="IK3" s="412"/>
      <c r="IL3" s="412"/>
      <c r="IM3" s="412"/>
      <c r="IN3" s="412"/>
      <c r="IO3" s="412"/>
      <c r="IP3" s="412"/>
      <c r="IQ3" s="412"/>
      <c r="IR3" s="412"/>
      <c r="IS3" s="412"/>
      <c r="IT3" s="412"/>
      <c r="IU3" s="412"/>
      <c r="IV3" s="412"/>
      <c r="IW3" s="412"/>
      <c r="IX3" s="412"/>
      <c r="IY3" s="412"/>
      <c r="IZ3" s="412"/>
      <c r="JA3" s="412"/>
      <c r="JB3" s="412"/>
      <c r="JC3" s="412"/>
      <c r="JD3" s="412"/>
      <c r="JE3" s="412"/>
      <c r="JF3" s="412"/>
      <c r="JG3" s="412"/>
      <c r="JH3" s="412"/>
      <c r="JI3" s="412"/>
      <c r="JJ3" s="412"/>
      <c r="JK3" s="412"/>
      <c r="JL3" s="412"/>
      <c r="JM3" s="412"/>
      <c r="JN3" s="412"/>
      <c r="JO3" s="412"/>
      <c r="JP3" s="412"/>
      <c r="JQ3" s="412"/>
      <c r="JR3" s="412"/>
      <c r="JS3" s="412"/>
      <c r="JT3" s="412"/>
      <c r="JU3" s="412"/>
      <c r="JV3" s="412"/>
      <c r="JW3" s="412"/>
      <c r="JX3" s="412"/>
      <c r="JY3" s="412"/>
      <c r="JZ3" s="412"/>
      <c r="KA3" s="412"/>
      <c r="KB3" s="412"/>
      <c r="KC3" s="412"/>
      <c r="KD3" s="412"/>
      <c r="KE3" s="412"/>
      <c r="KF3" s="412"/>
      <c r="KG3" s="412"/>
      <c r="KH3" s="412"/>
      <c r="KI3" s="412"/>
      <c r="KJ3" s="412"/>
      <c r="KK3" s="412"/>
      <c r="KL3" s="412"/>
      <c r="KM3" s="412"/>
      <c r="KN3" s="412"/>
      <c r="KO3" s="412"/>
      <c r="KP3" s="412"/>
      <c r="KQ3" s="412"/>
      <c r="KR3" s="412"/>
      <c r="KS3" s="412"/>
      <c r="KT3" s="412"/>
      <c r="KU3" s="412"/>
      <c r="KV3" s="412"/>
      <c r="KW3" s="412"/>
      <c r="KX3" s="412"/>
      <c r="KY3" s="412"/>
      <c r="KZ3" s="412"/>
      <c r="LA3" s="412"/>
      <c r="LB3" s="412"/>
      <c r="LC3" s="412"/>
      <c r="LD3" s="412"/>
      <c r="LE3" s="412"/>
      <c r="LF3" s="412"/>
      <c r="LG3" s="412"/>
      <c r="LH3" s="412"/>
      <c r="LI3" s="412"/>
      <c r="LJ3" s="412"/>
      <c r="LK3" s="412"/>
      <c r="LL3" s="412"/>
      <c r="LM3" s="412"/>
      <c r="LN3" s="412"/>
      <c r="LO3" s="412"/>
      <c r="LP3" s="412"/>
      <c r="LQ3" s="412"/>
      <c r="LR3" s="412"/>
      <c r="LS3" s="412"/>
      <c r="LT3" s="412"/>
      <c r="LU3" s="412"/>
      <c r="LV3" s="412"/>
      <c r="LW3" s="412"/>
      <c r="LX3" s="412"/>
      <c r="LY3" s="412"/>
      <c r="LZ3" s="412"/>
      <c r="MA3" s="412"/>
      <c r="MB3" s="412"/>
      <c r="MC3" s="412"/>
      <c r="MD3" s="412"/>
      <c r="ME3" s="412"/>
      <c r="MF3" s="412"/>
      <c r="MG3" s="412"/>
      <c r="MH3" s="412"/>
      <c r="MI3" s="412"/>
      <c r="MJ3" s="412"/>
      <c r="MK3" s="412"/>
      <c r="ML3" s="412"/>
      <c r="MM3" s="412"/>
      <c r="MN3" s="412"/>
      <c r="MO3" s="412"/>
      <c r="MP3" s="412"/>
      <c r="MQ3" s="412"/>
      <c r="MR3" s="412"/>
      <c r="MS3" s="412"/>
      <c r="MT3" s="412"/>
      <c r="MU3" s="412"/>
      <c r="MV3" s="412"/>
      <c r="MW3" s="412"/>
      <c r="MX3" s="412"/>
      <c r="MY3" s="412"/>
      <c r="MZ3" s="412"/>
      <c r="NA3" s="412"/>
      <c r="NB3" s="412"/>
      <c r="NC3" s="412"/>
      <c r="ND3" s="412"/>
      <c r="NE3" s="412"/>
      <c r="NF3" s="412"/>
      <c r="NG3" s="412"/>
      <c r="NH3" s="412"/>
      <c r="NI3" s="412"/>
      <c r="NJ3" s="412"/>
      <c r="NK3" s="412"/>
      <c r="NL3" s="412"/>
      <c r="NM3" s="412"/>
      <c r="NN3" s="412"/>
      <c r="NO3" s="412"/>
      <c r="NP3" s="412"/>
      <c r="NQ3" s="412"/>
      <c r="NR3" s="412"/>
      <c r="NS3" s="412"/>
      <c r="NT3" s="412"/>
      <c r="NU3" s="412"/>
      <c r="NV3" s="412"/>
      <c r="NW3" s="412"/>
      <c r="NX3" s="412"/>
      <c r="NY3" s="412"/>
      <c r="NZ3" s="412"/>
      <c r="OA3" s="412"/>
      <c r="OB3" s="412"/>
      <c r="OC3" s="412"/>
      <c r="OD3" s="412"/>
      <c r="OE3" s="412"/>
      <c r="OF3" s="412"/>
      <c r="OG3" s="412"/>
      <c r="OH3" s="412"/>
      <c r="OI3" s="412"/>
      <c r="OJ3" s="412"/>
      <c r="OK3" s="412"/>
      <c r="OL3" s="412"/>
      <c r="OM3" s="412"/>
      <c r="ON3" s="412"/>
      <c r="OO3" s="412"/>
      <c r="OP3" s="412"/>
      <c r="OQ3" s="412"/>
      <c r="OR3" s="412"/>
      <c r="OS3" s="412"/>
      <c r="OT3" s="412"/>
      <c r="OU3" s="412"/>
      <c r="OV3" s="412"/>
      <c r="OW3" s="412"/>
      <c r="OX3" s="412"/>
      <c r="OY3" s="412"/>
      <c r="OZ3" s="412"/>
      <c r="PA3" s="412"/>
      <c r="PB3" s="412"/>
      <c r="PC3" s="412"/>
      <c r="PD3" s="412"/>
      <c r="PE3" s="412"/>
      <c r="PF3" s="412"/>
      <c r="PG3" s="412"/>
      <c r="PH3" s="412"/>
      <c r="PI3" s="412"/>
      <c r="PJ3" s="412"/>
      <c r="PK3" s="412"/>
      <c r="PL3" s="412"/>
      <c r="PM3" s="412"/>
      <c r="PN3" s="412"/>
      <c r="PO3" s="412"/>
      <c r="PP3" s="412"/>
      <c r="PQ3" s="412"/>
      <c r="PR3" s="412"/>
      <c r="PS3" s="412"/>
      <c r="PT3" s="412"/>
      <c r="PU3" s="412"/>
      <c r="PV3" s="412"/>
      <c r="PW3" s="412"/>
      <c r="PX3" s="412"/>
      <c r="PY3" s="412"/>
      <c r="PZ3" s="412"/>
      <c r="QA3" s="412"/>
      <c r="QB3" s="412"/>
      <c r="QC3" s="412"/>
      <c r="QD3" s="412"/>
      <c r="QE3" s="412"/>
      <c r="QF3" s="412"/>
      <c r="QG3" s="412"/>
      <c r="QH3" s="412"/>
      <c r="QI3" s="412"/>
      <c r="QJ3" s="412"/>
      <c r="QK3" s="412"/>
      <c r="QL3" s="412"/>
      <c r="QM3" s="412"/>
      <c r="QN3" s="412"/>
      <c r="QO3" s="412"/>
      <c r="QP3" s="412"/>
      <c r="QQ3" s="412"/>
      <c r="QR3" s="412"/>
      <c r="QS3" s="412"/>
      <c r="QT3" s="412"/>
      <c r="QU3" s="412"/>
      <c r="QV3" s="412"/>
      <c r="QW3" s="412"/>
      <c r="QX3" s="412"/>
      <c r="QY3" s="412"/>
      <c r="QZ3" s="412"/>
      <c r="RA3" s="412"/>
      <c r="RB3" s="412"/>
      <c r="RC3" s="412"/>
      <c r="RD3" s="412"/>
      <c r="RE3" s="412"/>
      <c r="RF3" s="412"/>
      <c r="RG3" s="412"/>
      <c r="RH3" s="412"/>
      <c r="RI3" s="412"/>
      <c r="RJ3" s="412"/>
      <c r="RK3" s="412"/>
      <c r="RL3" s="412"/>
      <c r="RM3" s="412"/>
      <c r="RN3" s="412"/>
      <c r="RO3" s="412"/>
      <c r="RP3" s="412"/>
      <c r="RQ3" s="412"/>
      <c r="RR3" s="412"/>
      <c r="RS3" s="412"/>
      <c r="RT3" s="412"/>
      <c r="RU3" s="412"/>
      <c r="RV3" s="412"/>
      <c r="RW3" s="412"/>
      <c r="RX3" s="412"/>
      <c r="RY3" s="412"/>
      <c r="RZ3" s="412"/>
      <c r="SA3" s="412"/>
      <c r="SB3" s="412"/>
      <c r="SC3" s="412"/>
      <c r="SD3" s="412"/>
      <c r="SE3" s="412"/>
      <c r="SF3" s="412"/>
      <c r="SG3" s="412"/>
      <c r="SH3" s="412"/>
      <c r="SI3" s="412"/>
      <c r="SJ3" s="412"/>
      <c r="SK3" s="412"/>
      <c r="SL3" s="412"/>
      <c r="SM3" s="412"/>
      <c r="SN3" s="412"/>
      <c r="SO3" s="412"/>
      <c r="SP3" s="412"/>
      <c r="SQ3" s="412"/>
      <c r="SR3" s="412"/>
      <c r="SS3" s="412"/>
      <c r="ST3" s="412"/>
      <c r="SU3" s="412"/>
      <c r="SV3" s="412"/>
      <c r="SW3" s="412"/>
      <c r="SX3" s="412"/>
      <c r="SY3" s="412"/>
      <c r="SZ3" s="412"/>
      <c r="TA3" s="412"/>
      <c r="TB3" s="412"/>
      <c r="TC3" s="412"/>
      <c r="TD3" s="412"/>
      <c r="TE3" s="412"/>
      <c r="TF3" s="412"/>
      <c r="TG3" s="412"/>
      <c r="TH3" s="412"/>
      <c r="TI3" s="412"/>
      <c r="TJ3" s="412"/>
      <c r="TK3" s="412"/>
      <c r="TL3" s="412"/>
      <c r="TM3" s="412"/>
      <c r="TN3" s="412"/>
      <c r="TO3" s="412"/>
      <c r="TP3" s="412"/>
      <c r="TQ3" s="412"/>
      <c r="TR3" s="412"/>
      <c r="TS3" s="412"/>
      <c r="TT3" s="412"/>
      <c r="TU3" s="412"/>
      <c r="TV3" s="412"/>
      <c r="TW3" s="412"/>
      <c r="TX3" s="412"/>
      <c r="TY3" s="412"/>
      <c r="TZ3" s="412"/>
      <c r="UA3" s="412"/>
      <c r="UB3" s="412"/>
      <c r="UC3" s="412"/>
      <c r="UD3" s="412"/>
      <c r="UE3" s="412"/>
      <c r="UF3" s="412"/>
      <c r="UG3" s="412"/>
      <c r="UH3" s="412"/>
      <c r="UI3" s="412"/>
      <c r="UJ3" s="412"/>
      <c r="UK3" s="412"/>
      <c r="UL3" s="412"/>
      <c r="UM3" s="412"/>
      <c r="UN3" s="412"/>
      <c r="UO3" s="412"/>
      <c r="UP3" s="412"/>
      <c r="UQ3" s="412"/>
      <c r="UR3" s="412"/>
      <c r="US3" s="412"/>
      <c r="UT3" s="412"/>
      <c r="UU3" s="412"/>
      <c r="UV3" s="412"/>
      <c r="UW3" s="412"/>
      <c r="UX3" s="412"/>
      <c r="UY3" s="412"/>
      <c r="UZ3" s="412"/>
      <c r="VA3" s="412"/>
      <c r="VB3" s="412"/>
      <c r="VC3" s="412"/>
      <c r="VD3" s="412"/>
      <c r="VE3" s="412"/>
      <c r="VF3" s="412"/>
      <c r="VG3" s="412"/>
      <c r="VH3" s="412"/>
      <c r="VI3" s="412"/>
      <c r="VJ3" s="412"/>
      <c r="VK3" s="412"/>
      <c r="VL3" s="412"/>
      <c r="VM3" s="412"/>
      <c r="VN3" s="412"/>
      <c r="VO3" s="412"/>
      <c r="VP3" s="412"/>
      <c r="VQ3" s="412"/>
      <c r="VR3" s="412"/>
      <c r="VS3" s="412"/>
      <c r="VT3" s="412"/>
      <c r="VU3" s="412"/>
      <c r="VV3" s="412"/>
      <c r="VW3" s="412"/>
      <c r="VX3" s="412"/>
      <c r="VY3" s="412"/>
      <c r="VZ3" s="412"/>
      <c r="WA3" s="412"/>
      <c r="WB3" s="412"/>
      <c r="WC3" s="412"/>
      <c r="WD3" s="412"/>
      <c r="WE3" s="412"/>
      <c r="WF3" s="412"/>
      <c r="WG3" s="412"/>
      <c r="WH3" s="412"/>
      <c r="WI3" s="412"/>
      <c r="WJ3" s="412"/>
      <c r="WK3" s="412"/>
      <c r="WL3" s="412"/>
      <c r="WM3" s="412"/>
      <c r="WN3" s="412"/>
      <c r="WO3" s="412"/>
      <c r="WP3" s="412"/>
      <c r="WQ3" s="412"/>
      <c r="WR3" s="412"/>
      <c r="WS3" s="412"/>
      <c r="WT3" s="412"/>
      <c r="WU3" s="412"/>
      <c r="WV3" s="412"/>
      <c r="WW3" s="412"/>
      <c r="WX3" s="412"/>
      <c r="WY3" s="412"/>
      <c r="WZ3" s="412"/>
      <c r="XA3" s="412"/>
      <c r="XB3" s="412"/>
      <c r="XC3" s="412"/>
      <c r="XD3" s="412"/>
      <c r="XE3" s="412"/>
      <c r="XF3" s="412"/>
      <c r="XG3" s="412"/>
      <c r="XH3" s="412"/>
      <c r="XI3" s="412"/>
      <c r="XJ3" s="412"/>
      <c r="XK3" s="412"/>
      <c r="XL3" s="412"/>
      <c r="XM3" s="412"/>
      <c r="XN3" s="412"/>
      <c r="XO3" s="412"/>
      <c r="XP3" s="412"/>
      <c r="XQ3" s="412"/>
      <c r="XR3" s="412"/>
      <c r="XS3" s="412"/>
      <c r="XT3" s="412"/>
      <c r="XU3" s="412"/>
      <c r="XV3" s="412"/>
      <c r="XW3" s="412"/>
      <c r="XX3" s="412"/>
      <c r="XY3" s="412"/>
      <c r="XZ3" s="412"/>
      <c r="YA3" s="412"/>
      <c r="YB3" s="412"/>
      <c r="YC3" s="412"/>
      <c r="YD3" s="412"/>
      <c r="YE3" s="412"/>
      <c r="YF3" s="412"/>
      <c r="YG3" s="412"/>
      <c r="YH3" s="412"/>
      <c r="YI3" s="412"/>
      <c r="YJ3" s="412"/>
      <c r="YK3" s="412"/>
      <c r="YL3" s="412"/>
      <c r="YM3" s="412"/>
      <c r="YN3" s="412"/>
      <c r="YO3" s="412"/>
      <c r="YP3" s="412"/>
      <c r="YQ3" s="412"/>
      <c r="YR3" s="412"/>
      <c r="YS3" s="412"/>
      <c r="YT3" s="412"/>
      <c r="YU3" s="412"/>
      <c r="YV3" s="412"/>
      <c r="YW3" s="412"/>
      <c r="YX3" s="412"/>
      <c r="YY3" s="412"/>
      <c r="YZ3" s="412"/>
      <c r="ZA3" s="412"/>
      <c r="ZB3" s="412"/>
      <c r="ZC3" s="412"/>
      <c r="ZD3" s="412"/>
      <c r="ZE3" s="412"/>
      <c r="ZF3" s="412"/>
      <c r="ZG3" s="412"/>
      <c r="ZH3" s="412"/>
      <c r="ZI3" s="412"/>
      <c r="ZJ3" s="412"/>
      <c r="ZK3" s="412"/>
      <c r="ZL3" s="412"/>
      <c r="ZM3" s="412"/>
      <c r="ZN3" s="412"/>
      <c r="ZO3" s="412"/>
      <c r="ZP3" s="412"/>
      <c r="ZQ3" s="412"/>
      <c r="ZR3" s="412"/>
      <c r="ZS3" s="412"/>
      <c r="ZT3" s="412"/>
      <c r="ZU3" s="412"/>
      <c r="ZV3" s="412"/>
      <c r="ZW3" s="412"/>
      <c r="ZX3" s="412"/>
      <c r="ZY3" s="412"/>
      <c r="ZZ3" s="412"/>
      <c r="AAA3" s="412"/>
      <c r="AAB3" s="412"/>
      <c r="AAC3" s="412"/>
      <c r="AAD3" s="412"/>
      <c r="AAE3" s="412"/>
      <c r="AAF3" s="412"/>
      <c r="AAG3" s="412"/>
      <c r="AAH3" s="412"/>
      <c r="AAI3" s="412"/>
      <c r="AAJ3" s="412"/>
      <c r="AAK3" s="412"/>
      <c r="AAL3" s="412"/>
      <c r="AAM3" s="412"/>
      <c r="AAN3" s="412"/>
      <c r="AAO3" s="412"/>
      <c r="AAP3" s="412"/>
      <c r="AAQ3" s="412"/>
      <c r="AAR3" s="412"/>
      <c r="AAS3" s="412"/>
      <c r="AAT3" s="412"/>
      <c r="AAU3" s="412"/>
      <c r="AAV3" s="412"/>
      <c r="AAW3" s="412"/>
      <c r="AAX3" s="412"/>
      <c r="AAY3" s="412"/>
      <c r="AAZ3" s="412"/>
      <c r="ABA3" s="412"/>
      <c r="ABB3" s="412"/>
      <c r="ABC3" s="412"/>
      <c r="ABD3" s="412"/>
      <c r="ABE3" s="412"/>
      <c r="ABF3" s="412"/>
      <c r="ABG3" s="412"/>
      <c r="ABH3" s="412"/>
      <c r="ABI3" s="412"/>
      <c r="ABJ3" s="412"/>
      <c r="ABK3" s="412"/>
      <c r="ABL3" s="412"/>
      <c r="ABM3" s="412"/>
      <c r="ABN3" s="412"/>
      <c r="ABO3" s="412"/>
      <c r="ABP3" s="412"/>
      <c r="ABQ3" s="412"/>
      <c r="ABR3" s="412"/>
      <c r="ABS3" s="412"/>
      <c r="ABT3" s="412"/>
      <c r="ABU3" s="412"/>
      <c r="ABV3" s="412"/>
      <c r="ABW3" s="412"/>
      <c r="ABX3" s="412"/>
      <c r="ABY3" s="412"/>
      <c r="ABZ3" s="412"/>
      <c r="ACA3" s="412"/>
      <c r="ACB3" s="412"/>
      <c r="ACC3" s="412"/>
      <c r="ACD3" s="412"/>
      <c r="ACE3" s="412"/>
      <c r="ACF3" s="412"/>
      <c r="ACG3" s="412"/>
      <c r="ACH3" s="412"/>
      <c r="ACI3" s="412"/>
      <c r="ACJ3" s="412"/>
      <c r="ACK3" s="412"/>
      <c r="ACL3" s="412"/>
      <c r="ACM3" s="412"/>
      <c r="ACN3" s="412"/>
      <c r="ACO3" s="412"/>
      <c r="ACP3" s="412"/>
      <c r="ACQ3" s="412"/>
      <c r="ACR3" s="412"/>
      <c r="ACS3" s="412"/>
      <c r="ACT3" s="412"/>
      <c r="ACU3" s="412"/>
      <c r="ACV3" s="412"/>
      <c r="ACW3" s="412"/>
      <c r="ACX3" s="412"/>
      <c r="ACY3" s="412"/>
      <c r="ACZ3" s="412"/>
      <c r="ADA3" s="412"/>
      <c r="ADB3" s="412"/>
      <c r="ADC3" s="412"/>
      <c r="ADD3" s="412"/>
      <c r="ADE3" s="412"/>
      <c r="ADF3" s="412"/>
      <c r="ADG3" s="412"/>
      <c r="ADH3" s="412"/>
      <c r="ADI3" s="412"/>
      <c r="ADJ3" s="412"/>
      <c r="ADK3" s="412"/>
      <c r="ADL3" s="412"/>
      <c r="ADM3" s="412"/>
      <c r="ADN3" s="412"/>
      <c r="ADO3" s="412"/>
      <c r="ADP3" s="412"/>
      <c r="ADQ3" s="412"/>
      <c r="ADR3" s="412"/>
      <c r="ADS3" s="412"/>
      <c r="ADT3" s="412"/>
      <c r="ADU3" s="412"/>
      <c r="ADV3" s="412"/>
      <c r="ADW3" s="412"/>
      <c r="ADX3" s="412"/>
      <c r="ADY3" s="412"/>
      <c r="ADZ3" s="412"/>
      <c r="AEA3" s="412"/>
      <c r="AEB3" s="412"/>
      <c r="AEC3" s="412"/>
      <c r="AED3" s="412"/>
      <c r="AEE3" s="412"/>
      <c r="AEF3" s="412"/>
      <c r="AEG3" s="412"/>
      <c r="AEH3" s="412"/>
      <c r="AEI3" s="412"/>
      <c r="AEJ3" s="412"/>
      <c r="AEK3" s="412"/>
      <c r="AEL3" s="412"/>
      <c r="AEM3" s="412"/>
      <c r="AEN3" s="412"/>
      <c r="AEO3" s="412"/>
      <c r="AEP3" s="412"/>
      <c r="AEQ3" s="412"/>
      <c r="AER3" s="412"/>
      <c r="AES3" s="412"/>
      <c r="AET3" s="412"/>
      <c r="AEU3" s="412"/>
      <c r="AEV3" s="412"/>
      <c r="AEW3" s="412"/>
      <c r="AEX3" s="412"/>
      <c r="AEY3" s="412"/>
      <c r="AEZ3" s="412"/>
      <c r="AFA3" s="412"/>
      <c r="AFB3" s="412"/>
      <c r="AFC3" s="412"/>
      <c r="AFD3" s="412"/>
      <c r="AFE3" s="412"/>
      <c r="AFF3" s="412"/>
      <c r="AFG3" s="412"/>
      <c r="AFH3" s="412"/>
      <c r="AFI3" s="412"/>
      <c r="AFJ3" s="412"/>
      <c r="AFK3" s="412"/>
      <c r="AFL3" s="412"/>
      <c r="AFM3" s="412"/>
      <c r="AFN3" s="412"/>
      <c r="AFO3" s="412"/>
      <c r="AFP3" s="412"/>
      <c r="AFQ3" s="412"/>
      <c r="AFR3" s="412"/>
      <c r="AFS3" s="412"/>
      <c r="AFT3" s="412"/>
      <c r="AFU3" s="412"/>
      <c r="AFV3" s="412"/>
      <c r="AFW3" s="412"/>
      <c r="AFX3" s="412"/>
      <c r="AFY3" s="412"/>
      <c r="AFZ3" s="412"/>
      <c r="AGA3" s="412"/>
      <c r="AGB3" s="412"/>
      <c r="AGC3" s="412"/>
      <c r="AGD3" s="412"/>
      <c r="AGE3" s="412"/>
      <c r="AGF3" s="412"/>
      <c r="AGG3" s="412"/>
      <c r="AGH3" s="412"/>
      <c r="AGI3" s="412"/>
      <c r="AGJ3" s="412"/>
      <c r="AGK3" s="412"/>
      <c r="AGL3" s="412"/>
      <c r="AGM3" s="412"/>
      <c r="AGN3" s="412"/>
      <c r="AGO3" s="412"/>
      <c r="AGP3" s="412"/>
      <c r="AGQ3" s="412"/>
      <c r="AGR3" s="412"/>
      <c r="AGS3" s="412"/>
      <c r="AGT3" s="412"/>
      <c r="AGU3" s="412"/>
      <c r="AGV3" s="412"/>
      <c r="AGW3" s="412"/>
      <c r="AGX3" s="412"/>
      <c r="AGY3" s="412"/>
      <c r="AGZ3" s="412"/>
      <c r="AHA3" s="412"/>
      <c r="AHB3" s="412"/>
      <c r="AHC3" s="412"/>
      <c r="AHD3" s="412"/>
      <c r="AHE3" s="412"/>
      <c r="AHF3" s="412"/>
      <c r="AHG3" s="412"/>
      <c r="AHH3" s="412"/>
      <c r="AHI3" s="412"/>
      <c r="AHJ3" s="412"/>
      <c r="AHK3" s="412"/>
      <c r="AHL3" s="412"/>
      <c r="AHM3" s="412"/>
      <c r="AHN3" s="412"/>
      <c r="AHO3" s="412"/>
      <c r="AHP3" s="412"/>
      <c r="AHQ3" s="412"/>
      <c r="AHR3" s="412"/>
      <c r="AHS3" s="412"/>
      <c r="AHT3" s="412"/>
      <c r="AHU3" s="412"/>
      <c r="AHV3" s="412"/>
      <c r="AHW3" s="412"/>
      <c r="AHX3" s="412"/>
      <c r="AHY3" s="412"/>
      <c r="AHZ3" s="412"/>
      <c r="AIA3" s="412"/>
      <c r="AIB3" s="412"/>
      <c r="AIC3" s="412"/>
      <c r="AID3" s="412"/>
      <c r="AIE3" s="412"/>
      <c r="AIF3" s="412"/>
      <c r="AIG3" s="412"/>
      <c r="AIH3" s="412"/>
      <c r="AII3" s="412"/>
      <c r="AIJ3" s="412"/>
      <c r="AIK3" s="412"/>
      <c r="AIL3" s="412"/>
      <c r="AIM3" s="412"/>
      <c r="AIN3" s="412"/>
      <c r="AIO3" s="412"/>
      <c r="AIP3" s="412"/>
      <c r="AIQ3" s="412"/>
      <c r="AIR3" s="412"/>
      <c r="AIS3" s="412"/>
      <c r="AIT3" s="412"/>
      <c r="AIU3" s="412"/>
      <c r="AIV3" s="412"/>
      <c r="AIW3" s="412"/>
      <c r="AIX3" s="412"/>
      <c r="AIY3" s="412"/>
      <c r="AIZ3" s="412"/>
      <c r="AJA3" s="412"/>
      <c r="AJB3" s="412"/>
      <c r="AJC3" s="412"/>
      <c r="AJD3" s="412"/>
      <c r="AJE3" s="412"/>
      <c r="AJF3" s="412"/>
      <c r="AJG3" s="412"/>
      <c r="AJH3" s="412"/>
      <c r="AJI3" s="412"/>
      <c r="AJJ3" s="412"/>
      <c r="AJK3" s="412"/>
      <c r="AJL3" s="412"/>
      <c r="AJM3" s="412"/>
      <c r="AJN3" s="412"/>
      <c r="AJO3" s="412"/>
      <c r="AJP3" s="412"/>
      <c r="AJQ3" s="412"/>
      <c r="AJR3" s="412"/>
      <c r="AJS3" s="412"/>
      <c r="AJT3" s="412"/>
      <c r="AJU3" s="412"/>
      <c r="AJV3" s="412"/>
      <c r="AJW3" s="412"/>
      <c r="AJX3" s="412"/>
      <c r="AJY3" s="412"/>
      <c r="AJZ3" s="412"/>
      <c r="AKA3" s="412"/>
      <c r="AKB3" s="412"/>
      <c r="AKC3" s="412"/>
      <c r="AKD3" s="412"/>
      <c r="AKE3" s="412"/>
      <c r="AKF3" s="412"/>
      <c r="AKG3" s="412"/>
      <c r="AKH3" s="412"/>
      <c r="AKI3" s="412"/>
      <c r="AKJ3" s="412"/>
      <c r="AKK3" s="412"/>
      <c r="AKL3" s="412"/>
      <c r="AKM3" s="412"/>
      <c r="AKN3" s="412"/>
      <c r="AKO3" s="412"/>
      <c r="AKP3" s="412"/>
      <c r="AKQ3" s="412"/>
      <c r="AKR3" s="412"/>
      <c r="AKS3" s="412"/>
      <c r="AKT3" s="412"/>
      <c r="AKU3" s="412"/>
      <c r="AKV3" s="412"/>
      <c r="AKW3" s="412"/>
      <c r="AKX3" s="412"/>
      <c r="AKY3" s="412"/>
      <c r="AKZ3" s="412"/>
      <c r="ALA3" s="412"/>
      <c r="ALB3" s="412"/>
      <c r="ALC3" s="412"/>
      <c r="ALD3" s="412"/>
      <c r="ALE3" s="412"/>
      <c r="ALF3" s="412"/>
      <c r="ALG3" s="412"/>
      <c r="ALH3" s="412"/>
      <c r="ALI3" s="412"/>
      <c r="ALJ3" s="412"/>
      <c r="ALK3" s="412"/>
      <c r="ALL3" s="412"/>
      <c r="ALM3" s="412"/>
      <c r="ALN3" s="412"/>
      <c r="ALO3" s="412"/>
      <c r="ALP3" s="412"/>
      <c r="ALQ3" s="412"/>
      <c r="ALR3" s="412"/>
      <c r="ALS3" s="412"/>
      <c r="ALT3" s="412"/>
      <c r="ALU3" s="412"/>
      <c r="ALV3" s="412"/>
      <c r="ALW3" s="412"/>
      <c r="ALX3" s="412"/>
      <c r="ALY3" s="412"/>
      <c r="ALZ3" s="412"/>
      <c r="AMA3" s="412"/>
      <c r="AMB3" s="412"/>
      <c r="AMC3" s="412"/>
      <c r="AMD3" s="412"/>
      <c r="AME3" s="412"/>
      <c r="AMF3" s="412"/>
      <c r="AMG3" s="412"/>
      <c r="AMH3" s="412"/>
      <c r="AMI3" s="412"/>
      <c r="AMJ3" s="412"/>
      <c r="AMK3" s="412"/>
      <c r="AML3" s="412"/>
      <c r="AMM3" s="412"/>
      <c r="AMN3" s="412"/>
      <c r="AMO3" s="412"/>
      <c r="AMP3" s="412"/>
      <c r="AMQ3" s="412"/>
      <c r="AMR3" s="412"/>
      <c r="AMS3" s="412"/>
      <c r="AMT3" s="412"/>
      <c r="AMU3" s="412"/>
      <c r="AMV3" s="412"/>
      <c r="AMW3" s="412"/>
      <c r="AMX3" s="412"/>
      <c r="AMY3" s="412"/>
      <c r="AMZ3" s="412"/>
      <c r="ANA3" s="412"/>
      <c r="ANB3" s="412"/>
      <c r="ANC3" s="412"/>
      <c r="AND3" s="412"/>
      <c r="ANE3" s="412"/>
      <c r="ANF3" s="412"/>
      <c r="ANG3" s="412"/>
      <c r="ANH3" s="412"/>
      <c r="ANI3" s="412"/>
      <c r="ANJ3" s="412"/>
      <c r="ANK3" s="412"/>
      <c r="ANL3" s="412"/>
      <c r="ANM3" s="412"/>
      <c r="ANN3" s="412"/>
      <c r="ANO3" s="412"/>
      <c r="ANP3" s="412"/>
      <c r="ANQ3" s="412"/>
      <c r="ANR3" s="412"/>
      <c r="ANS3" s="412"/>
      <c r="ANT3" s="412"/>
      <c r="ANU3" s="412"/>
      <c r="ANV3" s="412"/>
      <c r="ANW3" s="412"/>
      <c r="ANX3" s="412"/>
      <c r="ANY3" s="412"/>
      <c r="ANZ3" s="412"/>
      <c r="AOA3" s="412"/>
      <c r="AOB3" s="412"/>
      <c r="AOC3" s="412"/>
      <c r="AOD3" s="412"/>
      <c r="AOE3" s="412"/>
      <c r="AOF3" s="412"/>
      <c r="AOG3" s="412"/>
      <c r="AOH3" s="412"/>
      <c r="AOI3" s="412"/>
      <c r="AOJ3" s="412"/>
      <c r="AOK3" s="412"/>
      <c r="AOL3" s="412"/>
      <c r="AOM3" s="412"/>
      <c r="AON3" s="412"/>
      <c r="AOO3" s="412"/>
      <c r="AOP3" s="412"/>
      <c r="AOQ3" s="412"/>
      <c r="AOR3" s="412"/>
      <c r="AOS3" s="412"/>
      <c r="AOT3" s="412"/>
      <c r="AOU3" s="412"/>
      <c r="AOV3" s="412"/>
      <c r="AOW3" s="412"/>
      <c r="AOX3" s="412"/>
      <c r="AOY3" s="412"/>
      <c r="AOZ3" s="412"/>
      <c r="APA3" s="412"/>
      <c r="APB3" s="412"/>
      <c r="APC3" s="412"/>
      <c r="APD3" s="412"/>
      <c r="APE3" s="412"/>
      <c r="APF3" s="412"/>
      <c r="APG3" s="412"/>
      <c r="APH3" s="412"/>
      <c r="API3" s="412"/>
      <c r="APJ3" s="412"/>
      <c r="APK3" s="412"/>
      <c r="APL3" s="412"/>
      <c r="APM3" s="412"/>
      <c r="APN3" s="412"/>
      <c r="APO3" s="412"/>
      <c r="APP3" s="412"/>
      <c r="APQ3" s="412"/>
      <c r="APR3" s="412"/>
      <c r="APS3" s="412"/>
      <c r="APT3" s="412"/>
      <c r="APU3" s="412"/>
      <c r="APV3" s="412"/>
      <c r="APW3" s="412"/>
      <c r="APX3" s="412"/>
      <c r="APY3" s="412"/>
      <c r="APZ3" s="412"/>
      <c r="AQA3" s="412"/>
      <c r="AQB3" s="412"/>
      <c r="AQC3" s="412"/>
      <c r="AQD3" s="412"/>
      <c r="AQE3" s="412"/>
      <c r="AQF3" s="412"/>
      <c r="AQG3" s="412"/>
      <c r="AQH3" s="412"/>
      <c r="AQI3" s="412"/>
      <c r="AQJ3" s="412"/>
      <c r="AQK3" s="412"/>
      <c r="AQL3" s="412"/>
      <c r="AQM3" s="412"/>
      <c r="AQN3" s="412"/>
      <c r="AQO3" s="412"/>
      <c r="AQP3" s="412"/>
      <c r="AQQ3" s="412"/>
      <c r="AQR3" s="412"/>
      <c r="AQS3" s="412"/>
      <c r="AQT3" s="412"/>
      <c r="AQU3" s="412"/>
      <c r="AQV3" s="412"/>
      <c r="AQW3" s="412"/>
      <c r="AQX3" s="412"/>
      <c r="AQY3" s="412"/>
      <c r="AQZ3" s="412"/>
      <c r="ARA3" s="412"/>
      <c r="ARB3" s="412"/>
      <c r="ARC3" s="412"/>
      <c r="ARD3" s="412"/>
      <c r="ARE3" s="412"/>
      <c r="ARF3" s="412"/>
      <c r="ARG3" s="412"/>
      <c r="ARH3" s="412"/>
      <c r="ARI3" s="412"/>
      <c r="ARJ3" s="412"/>
      <c r="ARK3" s="412"/>
      <c r="ARL3" s="412"/>
      <c r="ARM3" s="412"/>
      <c r="ARN3" s="412"/>
      <c r="ARO3" s="412"/>
      <c r="ARP3" s="412"/>
      <c r="ARQ3" s="412"/>
      <c r="ARR3" s="412"/>
      <c r="ARS3" s="412"/>
      <c r="ART3" s="412"/>
      <c r="ARU3" s="412"/>
      <c r="ARV3" s="412"/>
      <c r="ARW3" s="412"/>
      <c r="ARX3" s="412"/>
      <c r="ARY3" s="412"/>
      <c r="ARZ3" s="412"/>
      <c r="ASA3" s="412"/>
      <c r="ASB3" s="412"/>
      <c r="ASC3" s="412"/>
      <c r="ASD3" s="412"/>
      <c r="ASE3" s="412"/>
      <c r="ASF3" s="412"/>
      <c r="ASG3" s="412"/>
      <c r="ASH3" s="412"/>
      <c r="ASI3" s="412"/>
      <c r="ASJ3" s="412"/>
      <c r="ASK3" s="412"/>
      <c r="ASL3" s="412"/>
      <c r="ASM3" s="412"/>
      <c r="ASN3" s="412"/>
      <c r="ASO3" s="412"/>
      <c r="ASP3" s="412"/>
      <c r="ASQ3" s="412"/>
      <c r="ASR3" s="412"/>
      <c r="ASS3" s="412"/>
      <c r="AST3" s="412"/>
      <c r="ASU3" s="412"/>
      <c r="ASV3" s="412"/>
      <c r="ASW3" s="412"/>
      <c r="ASX3" s="412"/>
      <c r="ASY3" s="412"/>
      <c r="ASZ3" s="412"/>
      <c r="ATA3" s="412"/>
      <c r="ATB3" s="412"/>
      <c r="ATC3" s="412"/>
      <c r="ATD3" s="412"/>
      <c r="ATE3" s="412"/>
      <c r="ATF3" s="412"/>
      <c r="ATG3" s="412"/>
      <c r="ATH3" s="412"/>
      <c r="ATI3" s="412"/>
      <c r="ATJ3" s="412"/>
      <c r="ATK3" s="412"/>
      <c r="ATL3" s="412"/>
      <c r="ATM3" s="412"/>
      <c r="ATN3" s="412"/>
      <c r="ATO3" s="412"/>
      <c r="ATP3" s="412"/>
      <c r="ATQ3" s="412"/>
      <c r="ATR3" s="412"/>
      <c r="ATS3" s="412"/>
      <c r="ATT3" s="412"/>
      <c r="ATU3" s="412"/>
      <c r="ATV3" s="412"/>
      <c r="ATW3" s="412"/>
      <c r="ATX3" s="412"/>
      <c r="ATY3" s="412"/>
      <c r="ATZ3" s="412"/>
      <c r="AUA3" s="412"/>
      <c r="AUB3" s="412"/>
      <c r="AUC3" s="412"/>
      <c r="AUD3" s="412"/>
      <c r="AUE3" s="412"/>
      <c r="AUF3" s="412"/>
      <c r="AUG3" s="412"/>
      <c r="AUH3" s="412"/>
      <c r="AUI3" s="412"/>
      <c r="AUJ3" s="412"/>
      <c r="AUK3" s="412"/>
      <c r="AUL3" s="412"/>
      <c r="AUM3" s="412"/>
      <c r="AUN3" s="412"/>
      <c r="AUO3" s="412"/>
      <c r="AUP3" s="412"/>
      <c r="AUQ3" s="412"/>
      <c r="AUR3" s="412"/>
      <c r="AUS3" s="412"/>
      <c r="AUT3" s="412"/>
      <c r="AUU3" s="412"/>
      <c r="AUV3" s="412"/>
      <c r="AUW3" s="412"/>
      <c r="AUX3" s="412"/>
      <c r="AUY3" s="412"/>
      <c r="AUZ3" s="412"/>
      <c r="AVA3" s="412"/>
      <c r="AVB3" s="412"/>
      <c r="AVC3" s="412"/>
      <c r="AVD3" s="412"/>
      <c r="AVE3" s="412"/>
      <c r="AVF3" s="412"/>
      <c r="AVG3" s="412"/>
      <c r="AVH3" s="412"/>
      <c r="AVI3" s="412"/>
      <c r="AVJ3" s="412"/>
      <c r="AVK3" s="412"/>
      <c r="AVL3" s="412"/>
      <c r="AVM3" s="412"/>
      <c r="AVN3" s="412"/>
      <c r="AVO3" s="412"/>
      <c r="AVP3" s="412"/>
      <c r="AVQ3" s="412"/>
      <c r="AVR3" s="412"/>
      <c r="AVS3" s="412"/>
      <c r="AVT3" s="412"/>
      <c r="AVU3" s="412"/>
      <c r="AVV3" s="412"/>
      <c r="AVW3" s="412"/>
      <c r="AVX3" s="412"/>
      <c r="AVY3" s="412"/>
      <c r="AVZ3" s="412"/>
      <c r="AWA3" s="412"/>
      <c r="AWB3" s="412"/>
      <c r="AWC3" s="412"/>
      <c r="AWD3" s="412"/>
      <c r="AWE3" s="412"/>
      <c r="AWF3" s="412"/>
      <c r="AWG3" s="412"/>
      <c r="AWH3" s="412"/>
      <c r="AWI3" s="412"/>
      <c r="AWJ3" s="412"/>
      <c r="AWK3" s="412"/>
      <c r="AWL3" s="412"/>
      <c r="AWM3" s="412"/>
      <c r="AWN3" s="412"/>
      <c r="AWO3" s="412"/>
      <c r="AWP3" s="412"/>
      <c r="AWQ3" s="412"/>
      <c r="AWR3" s="412"/>
      <c r="AWS3" s="412"/>
      <c r="AWT3" s="412"/>
      <c r="AWU3" s="412"/>
      <c r="AWV3" s="412"/>
      <c r="AWW3" s="412"/>
      <c r="AWX3" s="412"/>
      <c r="AWY3" s="412"/>
      <c r="AWZ3" s="412"/>
      <c r="AXA3" s="412"/>
      <c r="AXB3" s="412"/>
      <c r="AXC3" s="412"/>
      <c r="AXD3" s="412"/>
      <c r="AXE3" s="412"/>
      <c r="AXF3" s="412"/>
      <c r="AXG3" s="412"/>
      <c r="AXH3" s="412"/>
      <c r="AXI3" s="412"/>
      <c r="AXJ3" s="412"/>
      <c r="AXK3" s="412"/>
      <c r="AXL3" s="412"/>
      <c r="AXM3" s="412"/>
      <c r="AXN3" s="412"/>
      <c r="AXO3" s="412"/>
      <c r="AXP3" s="412"/>
      <c r="AXQ3" s="412"/>
      <c r="AXR3" s="412"/>
      <c r="AXS3" s="412"/>
      <c r="AXT3" s="412"/>
      <c r="AXU3" s="412"/>
      <c r="AXV3" s="412"/>
      <c r="AXW3" s="412"/>
      <c r="AXX3" s="412"/>
      <c r="AXY3" s="412"/>
      <c r="AXZ3" s="412"/>
      <c r="AYA3" s="412"/>
      <c r="AYB3" s="412"/>
      <c r="AYC3" s="412"/>
      <c r="AYD3" s="412"/>
      <c r="AYE3" s="412"/>
      <c r="AYF3" s="412"/>
      <c r="AYG3" s="412"/>
      <c r="AYH3" s="412"/>
      <c r="AYI3" s="412"/>
      <c r="AYJ3" s="412"/>
      <c r="AYK3" s="412"/>
      <c r="AYL3" s="412"/>
      <c r="AYM3" s="412"/>
      <c r="AYN3" s="412"/>
      <c r="AYO3" s="412"/>
      <c r="AYP3" s="412"/>
      <c r="AYQ3" s="412"/>
      <c r="AYR3" s="412"/>
      <c r="AYS3" s="412"/>
      <c r="AYT3" s="412"/>
      <c r="AYU3" s="412"/>
      <c r="AYV3" s="412"/>
      <c r="AYW3" s="412"/>
      <c r="AYX3" s="412"/>
      <c r="AYY3" s="412"/>
      <c r="AYZ3" s="412"/>
      <c r="AZA3" s="412"/>
      <c r="AZB3" s="412"/>
      <c r="AZC3" s="412"/>
      <c r="AZD3" s="412"/>
      <c r="AZE3" s="412"/>
      <c r="AZF3" s="412"/>
      <c r="AZG3" s="412"/>
      <c r="AZH3" s="412"/>
      <c r="AZI3" s="412"/>
      <c r="AZJ3" s="412"/>
      <c r="AZK3" s="412"/>
      <c r="AZL3" s="412"/>
      <c r="AZM3" s="412"/>
      <c r="AZN3" s="412"/>
      <c r="AZO3" s="412"/>
      <c r="AZP3" s="412"/>
      <c r="AZQ3" s="412"/>
      <c r="AZR3" s="412"/>
      <c r="AZS3" s="412"/>
      <c r="AZT3" s="412"/>
      <c r="AZU3" s="412"/>
      <c r="AZV3" s="412"/>
      <c r="AZW3" s="412"/>
      <c r="AZX3" s="412"/>
      <c r="AZY3" s="412"/>
      <c r="AZZ3" s="412"/>
      <c r="BAA3" s="412"/>
      <c r="BAB3" s="412"/>
      <c r="BAC3" s="412"/>
      <c r="BAD3" s="412"/>
      <c r="BAE3" s="412"/>
      <c r="BAF3" s="412"/>
      <c r="BAG3" s="412"/>
      <c r="BAH3" s="412"/>
      <c r="BAI3" s="412"/>
      <c r="BAJ3" s="412"/>
      <c r="BAK3" s="412"/>
      <c r="BAL3" s="412"/>
      <c r="BAM3" s="412"/>
      <c r="BAN3" s="412"/>
      <c r="BAO3" s="412"/>
      <c r="BAP3" s="412"/>
      <c r="BAQ3" s="412"/>
      <c r="BAR3" s="412"/>
      <c r="BAS3" s="412"/>
      <c r="BAT3" s="412"/>
      <c r="BAU3" s="412"/>
      <c r="BAV3" s="412"/>
      <c r="BAW3" s="412"/>
      <c r="BAX3" s="412"/>
      <c r="BAY3" s="412"/>
      <c r="BAZ3" s="412"/>
      <c r="BBA3" s="412"/>
      <c r="BBB3" s="412"/>
      <c r="BBC3" s="412"/>
      <c r="BBD3" s="412"/>
      <c r="BBE3" s="412"/>
      <c r="BBF3" s="412"/>
      <c r="BBG3" s="412"/>
      <c r="BBH3" s="412"/>
      <c r="BBI3" s="412"/>
      <c r="BBJ3" s="412"/>
      <c r="BBK3" s="412"/>
      <c r="BBL3" s="412"/>
      <c r="BBM3" s="412"/>
      <c r="BBN3" s="412"/>
      <c r="BBO3" s="412"/>
      <c r="BBP3" s="412"/>
      <c r="BBQ3" s="412"/>
      <c r="BBR3" s="412"/>
      <c r="BBS3" s="412"/>
      <c r="BBT3" s="412"/>
      <c r="BBU3" s="412"/>
      <c r="BBV3" s="412"/>
      <c r="BBW3" s="412"/>
      <c r="BBX3" s="412"/>
      <c r="BBY3" s="412"/>
      <c r="BBZ3" s="412"/>
      <c r="BCA3" s="412"/>
      <c r="BCB3" s="412"/>
      <c r="BCC3" s="412"/>
      <c r="BCD3" s="412"/>
      <c r="BCE3" s="412"/>
      <c r="BCF3" s="412"/>
      <c r="BCG3" s="412"/>
      <c r="BCH3" s="412"/>
      <c r="BCI3" s="412"/>
      <c r="BCJ3" s="412"/>
      <c r="BCK3" s="412"/>
      <c r="BCL3" s="412"/>
      <c r="BCM3" s="412"/>
      <c r="BCN3" s="412"/>
      <c r="BCO3" s="412"/>
      <c r="BCP3" s="412"/>
      <c r="BCQ3" s="412"/>
      <c r="BCR3" s="412"/>
      <c r="BCS3" s="412"/>
      <c r="BCT3" s="412"/>
      <c r="BCU3" s="412"/>
      <c r="BCV3" s="412"/>
      <c r="BCW3" s="412"/>
      <c r="BCX3" s="412"/>
      <c r="BCY3" s="412"/>
      <c r="BCZ3" s="412"/>
      <c r="BDA3" s="412"/>
      <c r="BDB3" s="412"/>
      <c r="BDC3" s="412"/>
      <c r="BDD3" s="412"/>
      <c r="BDE3" s="412"/>
      <c r="BDF3" s="412"/>
      <c r="BDG3" s="412"/>
      <c r="BDH3" s="412"/>
      <c r="BDI3" s="412"/>
      <c r="BDJ3" s="412"/>
      <c r="BDK3" s="412"/>
      <c r="BDL3" s="412"/>
      <c r="BDM3" s="412"/>
      <c r="BDN3" s="412"/>
      <c r="BDO3" s="412"/>
      <c r="BDP3" s="412"/>
      <c r="BDQ3" s="412"/>
      <c r="BDR3" s="412"/>
      <c r="BDS3" s="412"/>
      <c r="BDT3" s="412"/>
      <c r="BDU3" s="412"/>
      <c r="BDV3" s="412"/>
      <c r="BDW3" s="412"/>
      <c r="BDX3" s="412"/>
      <c r="BDY3" s="412"/>
      <c r="BDZ3" s="412"/>
      <c r="BEA3" s="412"/>
      <c r="BEB3" s="412"/>
      <c r="BEC3" s="412"/>
      <c r="BED3" s="412"/>
      <c r="BEE3" s="412"/>
      <c r="BEF3" s="412"/>
      <c r="BEG3" s="412"/>
      <c r="BEH3" s="412"/>
      <c r="BEI3" s="412"/>
      <c r="BEJ3" s="412"/>
      <c r="BEK3" s="412"/>
      <c r="BEL3" s="412"/>
      <c r="BEM3" s="412"/>
      <c r="BEN3" s="412"/>
      <c r="BEO3" s="412"/>
      <c r="BEP3" s="412"/>
      <c r="BEQ3" s="412"/>
      <c r="BER3" s="412"/>
      <c r="BES3" s="412"/>
      <c r="BET3" s="412"/>
      <c r="BEU3" s="412"/>
      <c r="BEV3" s="412"/>
      <c r="BEW3" s="412"/>
      <c r="BEX3" s="412"/>
      <c r="BEY3" s="412"/>
      <c r="BEZ3" s="412"/>
      <c r="BFA3" s="412"/>
      <c r="BFB3" s="412"/>
      <c r="BFC3" s="412"/>
      <c r="BFD3" s="412"/>
      <c r="BFE3" s="412"/>
      <c r="BFF3" s="412"/>
      <c r="BFG3" s="412"/>
      <c r="BFH3" s="412"/>
      <c r="BFI3" s="412"/>
      <c r="BFJ3" s="412"/>
      <c r="BFK3" s="412"/>
      <c r="BFL3" s="412"/>
      <c r="BFM3" s="412"/>
      <c r="BFN3" s="412"/>
      <c r="BFO3" s="412"/>
      <c r="BFP3" s="412"/>
      <c r="BFQ3" s="412"/>
      <c r="BFR3" s="412"/>
      <c r="BFS3" s="412"/>
      <c r="BFT3" s="412"/>
      <c r="BFU3" s="412"/>
      <c r="BFV3" s="412"/>
      <c r="BFW3" s="412"/>
      <c r="BFX3" s="412"/>
      <c r="BFY3" s="412"/>
      <c r="BFZ3" s="412"/>
      <c r="BGA3" s="412"/>
      <c r="BGB3" s="412"/>
      <c r="BGC3" s="412"/>
      <c r="BGD3" s="412"/>
      <c r="BGE3" s="412"/>
      <c r="BGF3" s="412"/>
      <c r="BGG3" s="412"/>
      <c r="BGH3" s="412"/>
      <c r="BGI3" s="412"/>
      <c r="BGJ3" s="412"/>
      <c r="BGK3" s="412"/>
      <c r="BGL3" s="412"/>
      <c r="BGM3" s="412"/>
      <c r="BGN3" s="412"/>
      <c r="BGO3" s="412"/>
      <c r="BGP3" s="412"/>
      <c r="BGQ3" s="412"/>
      <c r="BGR3" s="412"/>
      <c r="BGS3" s="412"/>
      <c r="BGT3" s="412"/>
      <c r="BGU3" s="412"/>
      <c r="BGV3" s="412"/>
      <c r="BGW3" s="412"/>
      <c r="BGX3" s="412"/>
      <c r="BGY3" s="412"/>
      <c r="BGZ3" s="412"/>
      <c r="BHA3" s="412"/>
      <c r="BHB3" s="412"/>
      <c r="BHC3" s="412"/>
      <c r="BHD3" s="412"/>
      <c r="BHE3" s="412"/>
      <c r="BHF3" s="412"/>
      <c r="BHG3" s="412"/>
      <c r="BHH3" s="412"/>
      <c r="BHI3" s="412"/>
      <c r="BHJ3" s="412"/>
      <c r="BHK3" s="412"/>
      <c r="BHL3" s="412"/>
      <c r="BHM3" s="412"/>
      <c r="BHN3" s="412"/>
      <c r="BHO3" s="412"/>
      <c r="BHP3" s="412"/>
      <c r="BHQ3" s="412"/>
      <c r="BHR3" s="412"/>
      <c r="BHS3" s="412"/>
      <c r="BHT3" s="412"/>
      <c r="BHU3" s="412"/>
      <c r="BHV3" s="412"/>
      <c r="BHW3" s="412"/>
      <c r="BHX3" s="412"/>
      <c r="BHY3" s="412"/>
      <c r="BHZ3" s="412"/>
      <c r="BIA3" s="412"/>
      <c r="BIB3" s="412"/>
      <c r="BIC3" s="412"/>
      <c r="BID3" s="412"/>
      <c r="BIE3" s="412"/>
      <c r="BIF3" s="412"/>
      <c r="BIG3" s="412"/>
      <c r="BIH3" s="412"/>
      <c r="BII3" s="412"/>
      <c r="BIJ3" s="412"/>
      <c r="BIK3" s="412"/>
      <c r="BIL3" s="412"/>
      <c r="BIM3" s="412"/>
      <c r="BIN3" s="412"/>
      <c r="BIO3" s="412"/>
      <c r="BIP3" s="412"/>
      <c r="BIQ3" s="412"/>
      <c r="BIR3" s="412"/>
      <c r="BIS3" s="412"/>
      <c r="BIT3" s="412"/>
      <c r="BIU3" s="412"/>
      <c r="BIV3" s="412"/>
      <c r="BIW3" s="412"/>
      <c r="BIX3" s="412"/>
      <c r="BIY3" s="412"/>
      <c r="BIZ3" s="412"/>
      <c r="BJA3" s="412"/>
      <c r="BJB3" s="412"/>
      <c r="BJC3" s="412"/>
      <c r="BJD3" s="412"/>
      <c r="BJE3" s="412"/>
      <c r="BJF3" s="412"/>
      <c r="BJG3" s="412"/>
      <c r="BJH3" s="412"/>
      <c r="BJI3" s="412"/>
      <c r="BJJ3" s="412"/>
      <c r="BJK3" s="412"/>
      <c r="BJL3" s="412"/>
      <c r="BJM3" s="412"/>
      <c r="BJN3" s="412"/>
      <c r="BJO3" s="412"/>
      <c r="BJP3" s="412"/>
      <c r="BJQ3" s="412"/>
      <c r="BJR3" s="412"/>
      <c r="BJS3" s="412"/>
      <c r="BJT3" s="412"/>
      <c r="BJU3" s="412"/>
      <c r="BJV3" s="412"/>
      <c r="BJW3" s="412"/>
      <c r="BJX3" s="412"/>
      <c r="BJY3" s="412"/>
      <c r="BJZ3" s="412"/>
      <c r="BKA3" s="412"/>
      <c r="BKB3" s="412"/>
      <c r="BKC3" s="412"/>
      <c r="BKD3" s="412"/>
      <c r="BKE3" s="412"/>
      <c r="BKF3" s="412"/>
      <c r="BKG3" s="412"/>
      <c r="BKH3" s="412"/>
      <c r="BKI3" s="412"/>
      <c r="BKJ3" s="412"/>
      <c r="BKK3" s="412"/>
      <c r="BKL3" s="412"/>
      <c r="BKM3" s="412"/>
      <c r="BKN3" s="412"/>
      <c r="BKO3" s="412"/>
      <c r="BKP3" s="412"/>
      <c r="BKQ3" s="412"/>
      <c r="BKR3" s="412"/>
      <c r="BKS3" s="412"/>
      <c r="BKT3" s="412"/>
      <c r="BKU3" s="412"/>
      <c r="BKV3" s="412"/>
      <c r="BKW3" s="412"/>
      <c r="BKX3" s="412"/>
      <c r="BKY3" s="412"/>
      <c r="BKZ3" s="412"/>
      <c r="BLA3" s="412"/>
      <c r="BLB3" s="412"/>
      <c r="BLC3" s="412"/>
      <c r="BLD3" s="412"/>
      <c r="BLE3" s="412"/>
      <c r="BLF3" s="412"/>
      <c r="BLG3" s="412"/>
      <c r="BLH3" s="412"/>
      <c r="BLI3" s="412"/>
      <c r="BLJ3" s="412"/>
      <c r="BLK3" s="412"/>
      <c r="BLL3" s="412"/>
      <c r="BLM3" s="412"/>
      <c r="BLN3" s="412"/>
      <c r="BLO3" s="412"/>
      <c r="BLP3" s="412"/>
      <c r="BLQ3" s="412"/>
      <c r="BLR3" s="412"/>
      <c r="BLS3" s="412"/>
      <c r="BLT3" s="412"/>
      <c r="BLU3" s="412"/>
      <c r="BLV3" s="412"/>
      <c r="BLW3" s="412"/>
      <c r="BLX3" s="412"/>
      <c r="BLY3" s="412"/>
      <c r="BLZ3" s="412"/>
      <c r="BMA3" s="412"/>
      <c r="BMB3" s="412"/>
      <c r="BMC3" s="412"/>
      <c r="BMD3" s="412"/>
      <c r="BME3" s="412"/>
      <c r="BMF3" s="412"/>
      <c r="BMG3" s="412"/>
      <c r="BMH3" s="412"/>
      <c r="BMI3" s="412"/>
      <c r="BMJ3" s="412"/>
      <c r="BMK3" s="412"/>
      <c r="BML3" s="412"/>
      <c r="BMM3" s="412"/>
      <c r="BMN3" s="412"/>
      <c r="BMO3" s="412"/>
      <c r="BMP3" s="412"/>
      <c r="BMQ3" s="412"/>
      <c r="BMR3" s="412"/>
      <c r="BMS3" s="412"/>
      <c r="BMT3" s="412"/>
      <c r="BMU3" s="412"/>
      <c r="BMV3" s="412"/>
      <c r="BMW3" s="412"/>
      <c r="BMX3" s="412"/>
      <c r="BMY3" s="412"/>
      <c r="BMZ3" s="412"/>
      <c r="BNA3" s="412"/>
      <c r="BNB3" s="412"/>
      <c r="BNC3" s="412"/>
      <c r="BND3" s="412"/>
      <c r="BNE3" s="412"/>
      <c r="BNF3" s="412"/>
      <c r="BNG3" s="412"/>
      <c r="BNH3" s="412"/>
      <c r="BNI3" s="412"/>
      <c r="BNJ3" s="412"/>
      <c r="BNK3" s="412"/>
      <c r="BNL3" s="412"/>
      <c r="BNM3" s="412"/>
      <c r="BNN3" s="412"/>
      <c r="BNO3" s="412"/>
      <c r="BNP3" s="412"/>
      <c r="BNQ3" s="412"/>
      <c r="BNR3" s="412"/>
      <c r="BNS3" s="412"/>
      <c r="BNT3" s="412"/>
      <c r="BNU3" s="412"/>
      <c r="BNV3" s="412"/>
      <c r="BNW3" s="412"/>
      <c r="BNX3" s="412"/>
      <c r="BNY3" s="412"/>
      <c r="BNZ3" s="412"/>
      <c r="BOA3" s="412"/>
      <c r="BOB3" s="412"/>
      <c r="BOC3" s="412"/>
      <c r="BOD3" s="412"/>
      <c r="BOE3" s="412"/>
      <c r="BOF3" s="412"/>
      <c r="BOG3" s="412"/>
      <c r="BOH3" s="412"/>
      <c r="BOI3" s="412"/>
      <c r="BOJ3" s="412"/>
      <c r="BOK3" s="412"/>
      <c r="BOL3" s="412"/>
      <c r="BOM3" s="412"/>
      <c r="BON3" s="412"/>
      <c r="BOO3" s="412"/>
      <c r="BOP3" s="412"/>
      <c r="BOQ3" s="412"/>
      <c r="BOR3" s="412"/>
      <c r="BOS3" s="412"/>
      <c r="BOT3" s="412"/>
      <c r="BOU3" s="412"/>
      <c r="BOV3" s="412"/>
      <c r="BOW3" s="412"/>
      <c r="BOX3" s="412"/>
      <c r="BOY3" s="412"/>
      <c r="BOZ3" s="412"/>
      <c r="BPA3" s="412"/>
      <c r="BPB3" s="412"/>
      <c r="BPC3" s="412"/>
      <c r="BPD3" s="412"/>
      <c r="BPE3" s="412"/>
      <c r="BPF3" s="412"/>
      <c r="BPG3" s="412"/>
      <c r="BPH3" s="412"/>
      <c r="BPI3" s="412"/>
      <c r="BPJ3" s="412"/>
      <c r="BPK3" s="412"/>
      <c r="BPL3" s="412"/>
      <c r="BPM3" s="412"/>
      <c r="BPN3" s="412"/>
      <c r="BPO3" s="412"/>
      <c r="BPP3" s="412"/>
      <c r="BPQ3" s="412"/>
      <c r="BPR3" s="412"/>
      <c r="BPS3" s="412"/>
      <c r="BPT3" s="412"/>
      <c r="BPU3" s="412"/>
      <c r="BPV3" s="412"/>
      <c r="BPW3" s="412"/>
      <c r="BPX3" s="412"/>
      <c r="BPY3" s="412"/>
      <c r="BPZ3" s="412"/>
      <c r="BQA3" s="412"/>
      <c r="BQB3" s="412"/>
      <c r="BQC3" s="412"/>
      <c r="BQD3" s="412"/>
      <c r="BQE3" s="412"/>
      <c r="BQF3" s="412"/>
      <c r="BQG3" s="412"/>
      <c r="BQH3" s="412"/>
      <c r="BQI3" s="412"/>
      <c r="BQJ3" s="412"/>
      <c r="BQK3" s="412"/>
      <c r="BQL3" s="412"/>
      <c r="BQM3" s="412"/>
      <c r="BQN3" s="412"/>
      <c r="BQO3" s="412"/>
      <c r="BQP3" s="412"/>
      <c r="BQQ3" s="412"/>
      <c r="BQR3" s="412"/>
      <c r="BQS3" s="412"/>
      <c r="BQT3" s="412"/>
      <c r="BQU3" s="412"/>
      <c r="BQV3" s="412"/>
      <c r="BQW3" s="412"/>
      <c r="BQX3" s="412"/>
      <c r="BQY3" s="412"/>
      <c r="BQZ3" s="412"/>
      <c r="BRA3" s="412"/>
      <c r="BRB3" s="412"/>
      <c r="BRC3" s="412"/>
      <c r="BRD3" s="412"/>
      <c r="BRE3" s="412"/>
      <c r="BRF3" s="412"/>
      <c r="BRG3" s="412"/>
      <c r="BRH3" s="412"/>
      <c r="BRI3" s="412"/>
      <c r="BRJ3" s="412"/>
      <c r="BRK3" s="412"/>
      <c r="BRL3" s="412"/>
      <c r="BRM3" s="412"/>
      <c r="BRN3" s="412"/>
      <c r="BRO3" s="412"/>
      <c r="BRP3" s="412"/>
      <c r="BRQ3" s="412"/>
      <c r="BRR3" s="412"/>
      <c r="BRS3" s="412"/>
      <c r="BRT3" s="412"/>
      <c r="BRU3" s="412"/>
      <c r="BRV3" s="412"/>
      <c r="BRW3" s="412"/>
      <c r="BRX3" s="412"/>
      <c r="BRY3" s="412"/>
      <c r="BRZ3" s="412"/>
      <c r="BSA3" s="412"/>
      <c r="BSB3" s="412"/>
      <c r="BSC3" s="412"/>
      <c r="BSD3" s="412"/>
      <c r="BSE3" s="412"/>
      <c r="BSF3" s="412"/>
      <c r="BSG3" s="412"/>
      <c r="BSH3" s="412"/>
      <c r="BSI3" s="412"/>
      <c r="BSJ3" s="412"/>
      <c r="BSK3" s="412"/>
      <c r="BSL3" s="412"/>
      <c r="BSM3" s="412"/>
      <c r="BSN3" s="412"/>
      <c r="BSO3" s="412"/>
      <c r="BSP3" s="412"/>
      <c r="BSQ3" s="412"/>
      <c r="BSR3" s="412"/>
      <c r="BSS3" s="412"/>
      <c r="BST3" s="412"/>
      <c r="BSU3" s="412"/>
      <c r="BSV3" s="412"/>
      <c r="BSW3" s="412"/>
      <c r="BSX3" s="412"/>
      <c r="BSY3" s="412"/>
      <c r="BSZ3" s="412"/>
      <c r="BTA3" s="412"/>
      <c r="BTB3" s="412"/>
      <c r="BTC3" s="412"/>
      <c r="BTD3" s="412"/>
      <c r="BTE3" s="412"/>
      <c r="BTF3" s="412"/>
      <c r="BTG3" s="412"/>
      <c r="BTH3" s="412"/>
      <c r="BTI3" s="412"/>
      <c r="BTJ3" s="412"/>
      <c r="BTK3" s="412"/>
      <c r="BTL3" s="412"/>
      <c r="BTM3" s="412"/>
      <c r="BTN3" s="412"/>
      <c r="BTO3" s="412"/>
      <c r="BTP3" s="412"/>
      <c r="BTQ3" s="412"/>
      <c r="BTR3" s="412"/>
      <c r="BTS3" s="412"/>
      <c r="BTT3" s="412"/>
      <c r="BTU3" s="412"/>
      <c r="BTV3" s="412"/>
      <c r="BTW3" s="412"/>
      <c r="BTX3" s="412"/>
      <c r="BTY3" s="412"/>
      <c r="BTZ3" s="412"/>
      <c r="BUA3" s="412"/>
      <c r="BUB3" s="412"/>
      <c r="BUC3" s="412"/>
      <c r="BUD3" s="412"/>
      <c r="BUE3" s="412"/>
      <c r="BUF3" s="412"/>
      <c r="BUG3" s="412"/>
      <c r="BUH3" s="412"/>
      <c r="BUI3" s="412"/>
      <c r="BUJ3" s="412"/>
      <c r="BUK3" s="412"/>
      <c r="BUL3" s="412"/>
      <c r="BUM3" s="412"/>
      <c r="BUN3" s="412"/>
      <c r="BUO3" s="412"/>
      <c r="BUP3" s="412"/>
      <c r="BUQ3" s="412"/>
      <c r="BUR3" s="412"/>
      <c r="BUS3" s="412"/>
      <c r="BUT3" s="412"/>
      <c r="BUU3" s="412"/>
      <c r="BUV3" s="412"/>
      <c r="BUW3" s="412"/>
      <c r="BUX3" s="412"/>
      <c r="BUY3" s="412"/>
      <c r="BUZ3" s="412"/>
      <c r="BVA3" s="412"/>
      <c r="BVB3" s="412"/>
      <c r="BVC3" s="412"/>
      <c r="BVD3" s="412"/>
      <c r="BVE3" s="412"/>
      <c r="BVF3" s="412"/>
      <c r="BVG3" s="412"/>
      <c r="BVH3" s="412"/>
      <c r="BVI3" s="412"/>
      <c r="BVJ3" s="412"/>
      <c r="BVK3" s="412"/>
      <c r="BVL3" s="412"/>
      <c r="BVM3" s="412"/>
      <c r="BVN3" s="412"/>
      <c r="BVO3" s="412"/>
      <c r="BVP3" s="412"/>
      <c r="BVQ3" s="412"/>
      <c r="BVR3" s="412"/>
      <c r="BVS3" s="412"/>
      <c r="BVT3" s="412"/>
      <c r="BVU3" s="412"/>
      <c r="BVV3" s="412"/>
      <c r="BVW3" s="412"/>
      <c r="BVX3" s="412"/>
      <c r="BVY3" s="412"/>
      <c r="BVZ3" s="412"/>
      <c r="BWA3" s="412"/>
      <c r="BWB3" s="412"/>
      <c r="BWC3" s="412"/>
      <c r="BWD3" s="412"/>
      <c r="BWE3" s="412"/>
      <c r="BWF3" s="412"/>
      <c r="BWG3" s="412"/>
      <c r="BWH3" s="412"/>
      <c r="BWI3" s="412"/>
      <c r="BWJ3" s="412"/>
      <c r="BWK3" s="412"/>
      <c r="BWL3" s="412"/>
      <c r="BWM3" s="412"/>
      <c r="BWN3" s="412"/>
      <c r="BWO3" s="412"/>
      <c r="BWP3" s="412"/>
      <c r="BWQ3" s="412"/>
      <c r="BWR3" s="412"/>
      <c r="BWS3" s="412"/>
      <c r="BWT3" s="412"/>
      <c r="BWU3" s="412"/>
      <c r="BWV3" s="412"/>
      <c r="BWW3" s="412"/>
      <c r="BWX3" s="412"/>
      <c r="BWY3" s="412"/>
      <c r="BWZ3" s="412"/>
      <c r="BXA3" s="412"/>
      <c r="BXB3" s="412"/>
      <c r="BXC3" s="412"/>
      <c r="BXD3" s="412"/>
      <c r="BXE3" s="412"/>
      <c r="BXF3" s="412"/>
      <c r="BXG3" s="412"/>
      <c r="BXH3" s="412"/>
      <c r="BXI3" s="412"/>
      <c r="BXJ3" s="412"/>
      <c r="BXK3" s="412"/>
      <c r="BXL3" s="412"/>
      <c r="BXM3" s="412"/>
      <c r="BXN3" s="412"/>
      <c r="BXO3" s="412"/>
      <c r="BXP3" s="412"/>
      <c r="BXQ3" s="412"/>
      <c r="BXR3" s="412"/>
      <c r="BXS3" s="412"/>
      <c r="BXT3" s="412"/>
      <c r="BXU3" s="412"/>
      <c r="BXV3" s="412"/>
      <c r="BXW3" s="412"/>
      <c r="BXX3" s="412"/>
      <c r="BXY3" s="412"/>
      <c r="BXZ3" s="412"/>
      <c r="BYA3" s="412"/>
      <c r="BYB3" s="412"/>
      <c r="BYC3" s="412"/>
      <c r="BYD3" s="412"/>
      <c r="BYE3" s="412"/>
      <c r="BYF3" s="412"/>
      <c r="BYG3" s="412"/>
      <c r="BYH3" s="412"/>
      <c r="BYI3" s="412"/>
      <c r="BYJ3" s="412"/>
      <c r="BYK3" s="412"/>
      <c r="BYL3" s="412"/>
      <c r="BYM3" s="412"/>
      <c r="BYN3" s="412"/>
      <c r="BYO3" s="412"/>
      <c r="BYP3" s="412"/>
      <c r="BYQ3" s="412"/>
      <c r="BYR3" s="412"/>
      <c r="BYS3" s="412"/>
      <c r="BYT3" s="412"/>
      <c r="BYU3" s="412"/>
      <c r="BYV3" s="412"/>
      <c r="BYW3" s="412"/>
      <c r="BYX3" s="412"/>
      <c r="BYY3" s="412"/>
      <c r="BYZ3" s="412"/>
      <c r="BZA3" s="412"/>
      <c r="BZB3" s="412"/>
      <c r="BZC3" s="412"/>
      <c r="BZD3" s="412"/>
      <c r="BZE3" s="412"/>
      <c r="BZF3" s="412"/>
      <c r="BZG3" s="412"/>
      <c r="BZH3" s="412"/>
      <c r="BZI3" s="412"/>
      <c r="BZJ3" s="412"/>
      <c r="BZK3" s="412"/>
      <c r="BZL3" s="412"/>
      <c r="BZM3" s="412"/>
      <c r="BZN3" s="412"/>
      <c r="BZO3" s="412"/>
      <c r="BZP3" s="412"/>
      <c r="BZQ3" s="412"/>
      <c r="BZR3" s="412"/>
      <c r="BZS3" s="412"/>
      <c r="BZT3" s="412"/>
      <c r="BZU3" s="412"/>
      <c r="BZV3" s="412"/>
      <c r="BZW3" s="412"/>
      <c r="BZX3" s="412"/>
      <c r="BZY3" s="412"/>
      <c r="BZZ3" s="412"/>
      <c r="CAA3" s="412"/>
      <c r="CAB3" s="412"/>
      <c r="CAC3" s="412"/>
      <c r="CAD3" s="412"/>
      <c r="CAE3" s="412"/>
      <c r="CAF3" s="412"/>
      <c r="CAG3" s="412"/>
      <c r="CAH3" s="412"/>
      <c r="CAI3" s="412"/>
      <c r="CAJ3" s="412"/>
      <c r="CAK3" s="412"/>
      <c r="CAL3" s="412"/>
      <c r="CAM3" s="412"/>
      <c r="CAN3" s="412"/>
      <c r="CAO3" s="412"/>
      <c r="CAP3" s="412"/>
      <c r="CAQ3" s="412"/>
      <c r="CAR3" s="412"/>
      <c r="CAS3" s="412"/>
      <c r="CAT3" s="412"/>
      <c r="CAU3" s="412"/>
      <c r="CAV3" s="412"/>
      <c r="CAW3" s="412"/>
      <c r="CAX3" s="412"/>
      <c r="CAY3" s="412"/>
      <c r="CAZ3" s="412"/>
      <c r="CBA3" s="412"/>
      <c r="CBB3" s="412"/>
      <c r="CBC3" s="412"/>
      <c r="CBD3" s="412"/>
      <c r="CBE3" s="412"/>
      <c r="CBF3" s="412"/>
      <c r="CBG3" s="412"/>
      <c r="CBH3" s="412"/>
      <c r="CBI3" s="412"/>
      <c r="CBJ3" s="412"/>
      <c r="CBK3" s="412"/>
      <c r="CBL3" s="412"/>
      <c r="CBM3" s="412"/>
      <c r="CBN3" s="412"/>
      <c r="CBO3" s="412"/>
      <c r="CBP3" s="412"/>
      <c r="CBQ3" s="412"/>
      <c r="CBR3" s="412"/>
      <c r="CBS3" s="412"/>
      <c r="CBT3" s="412"/>
      <c r="CBU3" s="412"/>
      <c r="CBV3" s="412"/>
      <c r="CBW3" s="412"/>
      <c r="CBX3" s="412"/>
      <c r="CBY3" s="412"/>
      <c r="CBZ3" s="412"/>
      <c r="CCA3" s="412"/>
      <c r="CCB3" s="412"/>
      <c r="CCC3" s="412"/>
      <c r="CCD3" s="412"/>
      <c r="CCE3" s="412"/>
      <c r="CCF3" s="412"/>
      <c r="CCG3" s="412"/>
      <c r="CCH3" s="412"/>
      <c r="CCI3" s="412"/>
      <c r="CCJ3" s="412"/>
      <c r="CCK3" s="412"/>
      <c r="CCL3" s="412"/>
      <c r="CCM3" s="412"/>
      <c r="CCN3" s="412"/>
      <c r="CCO3" s="412"/>
      <c r="CCP3" s="412"/>
      <c r="CCQ3" s="412"/>
      <c r="CCR3" s="412"/>
      <c r="CCS3" s="412"/>
      <c r="CCT3" s="412"/>
      <c r="CCU3" s="412"/>
      <c r="CCV3" s="412"/>
      <c r="CCW3" s="412"/>
      <c r="CCX3" s="412"/>
      <c r="CCY3" s="412"/>
      <c r="CCZ3" s="412"/>
      <c r="CDA3" s="412"/>
      <c r="CDB3" s="412"/>
      <c r="CDC3" s="412"/>
      <c r="CDD3" s="412"/>
      <c r="CDE3" s="412"/>
      <c r="CDF3" s="412"/>
      <c r="CDG3" s="412"/>
      <c r="CDH3" s="412"/>
      <c r="CDI3" s="412"/>
      <c r="CDJ3" s="412"/>
      <c r="CDK3" s="412"/>
      <c r="CDL3" s="412"/>
      <c r="CDM3" s="412"/>
      <c r="CDN3" s="412"/>
      <c r="CDO3" s="412"/>
      <c r="CDP3" s="412"/>
      <c r="CDQ3" s="412"/>
      <c r="CDR3" s="412"/>
      <c r="CDS3" s="412"/>
      <c r="CDT3" s="412"/>
      <c r="CDU3" s="412"/>
      <c r="CDV3" s="412"/>
      <c r="CDW3" s="412"/>
      <c r="CDX3" s="412"/>
      <c r="CDY3" s="412"/>
      <c r="CDZ3" s="412"/>
      <c r="CEA3" s="412"/>
      <c r="CEB3" s="412"/>
      <c r="CEC3" s="412"/>
      <c r="CED3" s="412"/>
      <c r="CEE3" s="412"/>
      <c r="CEF3" s="412"/>
      <c r="CEG3" s="412"/>
      <c r="CEH3" s="412"/>
      <c r="CEI3" s="412"/>
      <c r="CEJ3" s="412"/>
      <c r="CEK3" s="412"/>
      <c r="CEL3" s="412"/>
      <c r="CEM3" s="412"/>
      <c r="CEN3" s="412"/>
      <c r="CEO3" s="412"/>
      <c r="CEP3" s="412"/>
      <c r="CEQ3" s="412"/>
      <c r="CER3" s="412"/>
      <c r="CES3" s="412"/>
      <c r="CET3" s="412"/>
      <c r="CEU3" s="412"/>
      <c r="CEV3" s="412"/>
      <c r="CEW3" s="412"/>
      <c r="CEX3" s="412"/>
      <c r="CEY3" s="412"/>
      <c r="CEZ3" s="412"/>
      <c r="CFA3" s="412"/>
      <c r="CFB3" s="412"/>
      <c r="CFC3" s="412"/>
      <c r="CFD3" s="412"/>
      <c r="CFE3" s="412"/>
      <c r="CFF3" s="412"/>
      <c r="CFG3" s="412"/>
      <c r="CFH3" s="412"/>
      <c r="CFI3" s="412"/>
      <c r="CFJ3" s="412"/>
      <c r="CFK3" s="412"/>
      <c r="CFL3" s="412"/>
      <c r="CFM3" s="412"/>
      <c r="CFN3" s="412"/>
      <c r="CFO3" s="412"/>
      <c r="CFP3" s="412"/>
      <c r="CFQ3" s="412"/>
      <c r="CFR3" s="412"/>
      <c r="CFS3" s="412"/>
      <c r="CFT3" s="412"/>
      <c r="CFU3" s="412"/>
      <c r="CFV3" s="412"/>
      <c r="CFW3" s="412"/>
      <c r="CFX3" s="412"/>
      <c r="CFY3" s="412"/>
      <c r="CFZ3" s="412"/>
      <c r="CGA3" s="412"/>
      <c r="CGB3" s="412"/>
      <c r="CGC3" s="412"/>
      <c r="CGD3" s="412"/>
      <c r="CGE3" s="412"/>
      <c r="CGF3" s="412"/>
      <c r="CGG3" s="412"/>
      <c r="CGH3" s="412"/>
      <c r="CGI3" s="412"/>
      <c r="CGJ3" s="412"/>
      <c r="CGK3" s="412"/>
      <c r="CGL3" s="412"/>
      <c r="CGM3" s="412"/>
      <c r="CGN3" s="412"/>
      <c r="CGO3" s="412"/>
      <c r="CGP3" s="412"/>
      <c r="CGQ3" s="412"/>
      <c r="CGR3" s="412"/>
      <c r="CGS3" s="412"/>
      <c r="CGT3" s="412"/>
      <c r="CGU3" s="412"/>
      <c r="CGV3" s="412"/>
      <c r="CGW3" s="412"/>
      <c r="CGX3" s="412"/>
      <c r="CGY3" s="412"/>
      <c r="CGZ3" s="412"/>
      <c r="CHA3" s="412"/>
      <c r="CHB3" s="412"/>
      <c r="CHC3" s="412"/>
      <c r="CHD3" s="412"/>
      <c r="CHE3" s="412"/>
      <c r="CHF3" s="412"/>
      <c r="CHG3" s="412"/>
      <c r="CHH3" s="412"/>
      <c r="CHI3" s="412"/>
      <c r="CHJ3" s="412"/>
      <c r="CHK3" s="412"/>
      <c r="CHL3" s="412"/>
      <c r="CHM3" s="412"/>
      <c r="CHN3" s="412"/>
      <c r="CHO3" s="412"/>
      <c r="CHP3" s="412"/>
      <c r="CHQ3" s="412"/>
      <c r="CHR3" s="412"/>
      <c r="CHS3" s="412"/>
      <c r="CHT3" s="412"/>
      <c r="CHU3" s="412"/>
      <c r="CHV3" s="412"/>
      <c r="CHW3" s="412"/>
      <c r="CHX3" s="412"/>
      <c r="CHY3" s="412"/>
      <c r="CHZ3" s="412"/>
      <c r="CIA3" s="412"/>
      <c r="CIB3" s="412"/>
      <c r="CIC3" s="412"/>
      <c r="CID3" s="412"/>
      <c r="CIE3" s="412"/>
      <c r="CIF3" s="412"/>
      <c r="CIG3" s="412"/>
      <c r="CIH3" s="412"/>
      <c r="CII3" s="412"/>
      <c r="CIJ3" s="412"/>
      <c r="CIK3" s="412"/>
      <c r="CIL3" s="412"/>
      <c r="CIM3" s="412"/>
      <c r="CIN3" s="412"/>
      <c r="CIO3" s="412"/>
      <c r="CIP3" s="412"/>
      <c r="CIQ3" s="412"/>
      <c r="CIR3" s="412"/>
      <c r="CIS3" s="412"/>
      <c r="CIT3" s="412"/>
      <c r="CIU3" s="412"/>
      <c r="CIV3" s="412"/>
      <c r="CIW3" s="412"/>
      <c r="CIX3" s="412"/>
      <c r="CIY3" s="412"/>
      <c r="CIZ3" s="412"/>
      <c r="CJA3" s="412"/>
      <c r="CJB3" s="412"/>
      <c r="CJC3" s="412"/>
      <c r="CJD3" s="412"/>
      <c r="CJE3" s="412"/>
      <c r="CJF3" s="412"/>
      <c r="CJG3" s="412"/>
      <c r="CJH3" s="412"/>
      <c r="CJI3" s="412"/>
      <c r="CJJ3" s="412"/>
      <c r="CJK3" s="412"/>
      <c r="CJL3" s="412"/>
      <c r="CJM3" s="412"/>
      <c r="CJN3" s="412"/>
      <c r="CJO3" s="412"/>
      <c r="CJP3" s="412"/>
      <c r="CJQ3" s="412"/>
      <c r="CJR3" s="412"/>
      <c r="CJS3" s="412"/>
      <c r="CJT3" s="412"/>
      <c r="CJU3" s="412"/>
      <c r="CJV3" s="412"/>
      <c r="CJW3" s="412"/>
      <c r="CJX3" s="412"/>
      <c r="CJY3" s="412"/>
      <c r="CJZ3" s="412"/>
      <c r="CKA3" s="412"/>
      <c r="CKB3" s="412"/>
      <c r="CKC3" s="412"/>
      <c r="CKD3" s="412"/>
      <c r="CKE3" s="412"/>
      <c r="CKF3" s="412"/>
      <c r="CKG3" s="412"/>
      <c r="CKH3" s="412"/>
      <c r="CKI3" s="412"/>
      <c r="CKJ3" s="412"/>
      <c r="CKK3" s="412"/>
      <c r="CKL3" s="412"/>
      <c r="CKM3" s="412"/>
      <c r="CKN3" s="412"/>
      <c r="CKO3" s="412"/>
      <c r="CKP3" s="412"/>
      <c r="CKQ3" s="412"/>
      <c r="CKR3" s="412"/>
      <c r="CKS3" s="412"/>
      <c r="CKT3" s="412"/>
      <c r="CKU3" s="412"/>
      <c r="CKV3" s="412"/>
      <c r="CKW3" s="412"/>
      <c r="CKX3" s="412"/>
      <c r="CKY3" s="412"/>
      <c r="CKZ3" s="412"/>
      <c r="CLA3" s="412"/>
      <c r="CLB3" s="412"/>
      <c r="CLC3" s="412"/>
      <c r="CLD3" s="412"/>
      <c r="CLE3" s="412"/>
      <c r="CLF3" s="412"/>
      <c r="CLG3" s="412"/>
      <c r="CLH3" s="412"/>
      <c r="CLI3" s="412"/>
      <c r="CLJ3" s="412"/>
      <c r="CLK3" s="412"/>
      <c r="CLL3" s="412"/>
      <c r="CLM3" s="412"/>
      <c r="CLN3" s="412"/>
      <c r="CLO3" s="412"/>
      <c r="CLP3" s="412"/>
      <c r="CLQ3" s="412"/>
      <c r="CLR3" s="412"/>
      <c r="CLS3" s="412"/>
      <c r="CLT3" s="412"/>
      <c r="CLU3" s="412"/>
      <c r="CLV3" s="412"/>
      <c r="CLW3" s="412"/>
      <c r="CLX3" s="412"/>
      <c r="CLY3" s="412"/>
      <c r="CLZ3" s="412"/>
      <c r="CMA3" s="412"/>
      <c r="CMB3" s="412"/>
      <c r="CMC3" s="412"/>
      <c r="CMD3" s="412"/>
      <c r="CME3" s="412"/>
      <c r="CMF3" s="412"/>
      <c r="CMG3" s="412"/>
      <c r="CMH3" s="412"/>
      <c r="CMI3" s="412"/>
      <c r="CMJ3" s="412"/>
      <c r="CMK3" s="412"/>
      <c r="CML3" s="412"/>
      <c r="CMM3" s="412"/>
      <c r="CMN3" s="412"/>
      <c r="CMO3" s="412"/>
      <c r="CMP3" s="412"/>
      <c r="CMQ3" s="412"/>
      <c r="CMR3" s="412"/>
      <c r="CMS3" s="412"/>
      <c r="CMT3" s="412"/>
      <c r="CMU3" s="412"/>
      <c r="CMV3" s="412"/>
      <c r="CMW3" s="412"/>
      <c r="CMX3" s="412"/>
      <c r="CMY3" s="412"/>
      <c r="CMZ3" s="412"/>
      <c r="CNA3" s="412"/>
      <c r="CNB3" s="412"/>
      <c r="CNC3" s="412"/>
      <c r="CND3" s="412"/>
      <c r="CNE3" s="412"/>
      <c r="CNF3" s="412"/>
      <c r="CNG3" s="412"/>
      <c r="CNH3" s="412"/>
      <c r="CNI3" s="412"/>
      <c r="CNJ3" s="412"/>
      <c r="CNK3" s="412"/>
      <c r="CNL3" s="412"/>
      <c r="CNM3" s="412"/>
      <c r="CNN3" s="412"/>
      <c r="CNO3" s="412"/>
      <c r="CNP3" s="412"/>
      <c r="CNQ3" s="412"/>
      <c r="CNR3" s="412"/>
      <c r="CNS3" s="412"/>
      <c r="CNT3" s="412"/>
      <c r="CNU3" s="412"/>
      <c r="CNV3" s="412"/>
      <c r="CNW3" s="412"/>
      <c r="CNX3" s="412"/>
      <c r="CNY3" s="412"/>
      <c r="CNZ3" s="412"/>
      <c r="COA3" s="412"/>
      <c r="COB3" s="412"/>
      <c r="COC3" s="412"/>
      <c r="COD3" s="412"/>
      <c r="COE3" s="412"/>
      <c r="COF3" s="412"/>
      <c r="COG3" s="412"/>
      <c r="COH3" s="412"/>
      <c r="COI3" s="412"/>
      <c r="COJ3" s="412"/>
      <c r="COK3" s="412"/>
      <c r="COL3" s="412"/>
      <c r="COM3" s="412"/>
      <c r="CON3" s="412"/>
      <c r="COO3" s="412"/>
      <c r="COP3" s="412"/>
      <c r="COQ3" s="412"/>
      <c r="COR3" s="412"/>
      <c r="COS3" s="412"/>
      <c r="COT3" s="412"/>
      <c r="COU3" s="412"/>
      <c r="COV3" s="412"/>
      <c r="COW3" s="412"/>
      <c r="COX3" s="412"/>
      <c r="COY3" s="412"/>
      <c r="COZ3" s="412"/>
      <c r="CPA3" s="412"/>
      <c r="CPB3" s="412"/>
      <c r="CPC3" s="412"/>
      <c r="CPD3" s="412"/>
      <c r="CPE3" s="412"/>
      <c r="CPF3" s="412"/>
      <c r="CPG3" s="412"/>
      <c r="CPH3" s="412"/>
      <c r="CPI3" s="412"/>
      <c r="CPJ3" s="412"/>
      <c r="CPK3" s="412"/>
      <c r="CPL3" s="412"/>
      <c r="CPM3" s="412"/>
      <c r="CPN3" s="412"/>
      <c r="CPO3" s="412"/>
      <c r="CPP3" s="412"/>
      <c r="CPQ3" s="412"/>
      <c r="CPR3" s="412"/>
      <c r="CPS3" s="412"/>
      <c r="CPT3" s="412"/>
      <c r="CPU3" s="412"/>
      <c r="CPV3" s="412"/>
      <c r="CPW3" s="412"/>
      <c r="CPX3" s="412"/>
      <c r="CPY3" s="412"/>
      <c r="CPZ3" s="412"/>
      <c r="CQA3" s="412"/>
      <c r="CQB3" s="412"/>
      <c r="CQC3" s="412"/>
      <c r="CQD3" s="412"/>
      <c r="CQE3" s="412"/>
      <c r="CQF3" s="412"/>
      <c r="CQG3" s="412"/>
      <c r="CQH3" s="412"/>
      <c r="CQI3" s="412"/>
      <c r="CQJ3" s="412"/>
      <c r="CQK3" s="412"/>
      <c r="CQL3" s="412"/>
      <c r="CQM3" s="412"/>
      <c r="CQN3" s="412"/>
      <c r="CQO3" s="412"/>
      <c r="CQP3" s="412"/>
      <c r="CQQ3" s="412"/>
      <c r="CQR3" s="412"/>
      <c r="CQS3" s="412"/>
      <c r="CQT3" s="412"/>
      <c r="CQU3" s="412"/>
      <c r="CQV3" s="412"/>
      <c r="CQW3" s="412"/>
      <c r="CQX3" s="412"/>
      <c r="CQY3" s="412"/>
      <c r="CQZ3" s="412"/>
      <c r="CRA3" s="412"/>
      <c r="CRB3" s="412"/>
      <c r="CRC3" s="412"/>
      <c r="CRD3" s="412"/>
      <c r="CRE3" s="412"/>
      <c r="CRF3" s="412"/>
      <c r="CRG3" s="412"/>
      <c r="CRH3" s="412"/>
      <c r="CRI3" s="412"/>
      <c r="CRJ3" s="412"/>
      <c r="CRK3" s="412"/>
      <c r="CRL3" s="412"/>
      <c r="CRM3" s="412"/>
      <c r="CRN3" s="412"/>
      <c r="CRO3" s="412"/>
      <c r="CRP3" s="412"/>
      <c r="CRQ3" s="412"/>
      <c r="CRR3" s="412"/>
      <c r="CRS3" s="412"/>
      <c r="CRT3" s="412"/>
      <c r="CRU3" s="412"/>
      <c r="CRV3" s="412"/>
      <c r="CRW3" s="412"/>
      <c r="CRX3" s="412"/>
      <c r="CRY3" s="412"/>
      <c r="CRZ3" s="412"/>
      <c r="CSA3" s="412"/>
      <c r="CSB3" s="412"/>
      <c r="CSC3" s="412"/>
      <c r="CSD3" s="412"/>
      <c r="CSE3" s="412"/>
      <c r="CSF3" s="412"/>
      <c r="CSG3" s="412"/>
      <c r="CSH3" s="412"/>
      <c r="CSI3" s="412"/>
      <c r="CSJ3" s="412"/>
      <c r="CSK3" s="412"/>
      <c r="CSL3" s="412"/>
      <c r="CSM3" s="412"/>
      <c r="CSN3" s="412"/>
      <c r="CSO3" s="412"/>
      <c r="CSP3" s="412"/>
      <c r="CSQ3" s="412"/>
      <c r="CSR3" s="412"/>
      <c r="CSS3" s="412"/>
      <c r="CST3" s="412"/>
      <c r="CSU3" s="412"/>
      <c r="CSV3" s="412"/>
      <c r="CSW3" s="412"/>
      <c r="CSX3" s="412"/>
      <c r="CSY3" s="412"/>
      <c r="CSZ3" s="412"/>
      <c r="CTA3" s="412"/>
      <c r="CTB3" s="412"/>
      <c r="CTC3" s="412"/>
      <c r="CTD3" s="412"/>
      <c r="CTE3" s="412"/>
      <c r="CTF3" s="412"/>
      <c r="CTG3" s="412"/>
      <c r="CTH3" s="412"/>
      <c r="CTI3" s="412"/>
      <c r="CTJ3" s="412"/>
      <c r="CTK3" s="412"/>
      <c r="CTL3" s="412"/>
      <c r="CTM3" s="412"/>
      <c r="CTN3" s="412"/>
      <c r="CTO3" s="412"/>
      <c r="CTP3" s="412"/>
      <c r="CTQ3" s="412"/>
      <c r="CTR3" s="412"/>
      <c r="CTS3" s="412"/>
      <c r="CTT3" s="412"/>
      <c r="CTU3" s="412"/>
      <c r="CTV3" s="412"/>
      <c r="CTW3" s="412"/>
      <c r="CTX3" s="412"/>
      <c r="CTY3" s="412"/>
      <c r="CTZ3" s="412"/>
      <c r="CUA3" s="412"/>
      <c r="CUB3" s="412"/>
      <c r="CUC3" s="412"/>
      <c r="CUD3" s="412"/>
      <c r="CUE3" s="412"/>
      <c r="CUF3" s="412"/>
      <c r="CUG3" s="412"/>
      <c r="CUH3" s="412"/>
      <c r="CUI3" s="412"/>
      <c r="CUJ3" s="412"/>
      <c r="CUK3" s="412"/>
      <c r="CUL3" s="412"/>
      <c r="CUM3" s="412"/>
      <c r="CUN3" s="412"/>
      <c r="CUO3" s="412"/>
      <c r="CUP3" s="412"/>
      <c r="CUQ3" s="412"/>
      <c r="CUR3" s="412"/>
      <c r="CUS3" s="412"/>
      <c r="CUT3" s="412"/>
      <c r="CUU3" s="412"/>
      <c r="CUV3" s="412"/>
      <c r="CUW3" s="412"/>
      <c r="CUX3" s="412"/>
      <c r="CUY3" s="412"/>
      <c r="CUZ3" s="412"/>
      <c r="CVA3" s="412"/>
      <c r="CVB3" s="412"/>
      <c r="CVC3" s="412"/>
      <c r="CVD3" s="412"/>
      <c r="CVE3" s="412"/>
      <c r="CVF3" s="412"/>
      <c r="CVG3" s="412"/>
      <c r="CVH3" s="412"/>
      <c r="CVI3" s="412"/>
      <c r="CVJ3" s="412"/>
      <c r="CVK3" s="412"/>
      <c r="CVL3" s="412"/>
      <c r="CVM3" s="412"/>
      <c r="CVN3" s="412"/>
      <c r="CVO3" s="412"/>
      <c r="CVP3" s="412"/>
      <c r="CVQ3" s="412"/>
      <c r="CVR3" s="412"/>
      <c r="CVS3" s="412"/>
      <c r="CVT3" s="412"/>
      <c r="CVU3" s="412"/>
      <c r="CVV3" s="412"/>
      <c r="CVW3" s="412"/>
      <c r="CVX3" s="412"/>
      <c r="CVY3" s="412"/>
      <c r="CVZ3" s="412"/>
      <c r="CWA3" s="412"/>
      <c r="CWB3" s="412"/>
      <c r="CWC3" s="412"/>
      <c r="CWD3" s="412"/>
      <c r="CWE3" s="412"/>
      <c r="CWF3" s="412"/>
      <c r="CWG3" s="412"/>
      <c r="CWH3" s="412"/>
      <c r="CWI3" s="412"/>
      <c r="CWJ3" s="412"/>
      <c r="CWK3" s="412"/>
      <c r="CWL3" s="412"/>
      <c r="CWM3" s="412"/>
      <c r="CWN3" s="412"/>
      <c r="CWO3" s="412"/>
      <c r="CWP3" s="412"/>
      <c r="CWQ3" s="412"/>
      <c r="CWR3" s="412"/>
      <c r="CWS3" s="412"/>
      <c r="CWT3" s="412"/>
      <c r="CWU3" s="412"/>
      <c r="CWV3" s="412"/>
      <c r="CWW3" s="412"/>
      <c r="CWX3" s="412"/>
      <c r="CWY3" s="412"/>
      <c r="CWZ3" s="412"/>
      <c r="CXA3" s="412"/>
      <c r="CXB3" s="412"/>
      <c r="CXC3" s="412"/>
      <c r="CXD3" s="412"/>
      <c r="CXE3" s="412"/>
      <c r="CXF3" s="412"/>
      <c r="CXG3" s="412"/>
      <c r="CXH3" s="412"/>
      <c r="CXI3" s="412"/>
      <c r="CXJ3" s="412"/>
      <c r="CXK3" s="412"/>
      <c r="CXL3" s="412"/>
      <c r="CXM3" s="412"/>
      <c r="CXN3" s="412"/>
      <c r="CXO3" s="412"/>
      <c r="CXP3" s="412"/>
      <c r="CXQ3" s="412"/>
      <c r="CXR3" s="412"/>
      <c r="CXS3" s="412"/>
      <c r="CXT3" s="412"/>
      <c r="CXU3" s="412"/>
      <c r="CXV3" s="412"/>
      <c r="CXW3" s="412"/>
      <c r="CXX3" s="412"/>
      <c r="CXY3" s="412"/>
      <c r="CXZ3" s="412"/>
      <c r="CYA3" s="412"/>
      <c r="CYB3" s="412"/>
      <c r="CYC3" s="412"/>
      <c r="CYD3" s="412"/>
      <c r="CYE3" s="412"/>
      <c r="CYF3" s="412"/>
      <c r="CYG3" s="412"/>
      <c r="CYH3" s="412"/>
      <c r="CYI3" s="412"/>
      <c r="CYJ3" s="412"/>
      <c r="CYK3" s="412"/>
      <c r="CYL3" s="412"/>
      <c r="CYM3" s="412"/>
      <c r="CYN3" s="412"/>
      <c r="CYO3" s="412"/>
      <c r="CYP3" s="412"/>
      <c r="CYQ3" s="412"/>
      <c r="CYR3" s="412"/>
      <c r="CYS3" s="412"/>
      <c r="CYT3" s="412"/>
      <c r="CYU3" s="412"/>
      <c r="CYV3" s="412"/>
      <c r="CYW3" s="412"/>
      <c r="CYX3" s="412"/>
      <c r="CYY3" s="412"/>
      <c r="CYZ3" s="412"/>
      <c r="CZA3" s="412"/>
      <c r="CZB3" s="412"/>
      <c r="CZC3" s="412"/>
      <c r="CZD3" s="412"/>
      <c r="CZE3" s="412"/>
      <c r="CZF3" s="412"/>
      <c r="CZG3" s="412"/>
      <c r="CZH3" s="412"/>
      <c r="CZI3" s="412"/>
      <c r="CZJ3" s="412"/>
      <c r="CZK3" s="412"/>
      <c r="CZL3" s="412"/>
      <c r="CZM3" s="412"/>
      <c r="CZN3" s="412"/>
      <c r="CZO3" s="412"/>
      <c r="CZP3" s="412"/>
      <c r="CZQ3" s="412"/>
      <c r="CZR3" s="412"/>
      <c r="CZS3" s="412"/>
      <c r="CZT3" s="412"/>
      <c r="CZU3" s="412"/>
      <c r="CZV3" s="412"/>
      <c r="CZW3" s="412"/>
      <c r="CZX3" s="412"/>
      <c r="CZY3" s="412"/>
      <c r="CZZ3" s="412"/>
      <c r="DAA3" s="412"/>
      <c r="DAB3" s="412"/>
      <c r="DAC3" s="412"/>
      <c r="DAD3" s="412"/>
      <c r="DAE3" s="412"/>
      <c r="DAF3" s="412"/>
      <c r="DAG3" s="412"/>
      <c r="DAH3" s="412"/>
      <c r="DAI3" s="412"/>
      <c r="DAJ3" s="412"/>
      <c r="DAK3" s="412"/>
      <c r="DAL3" s="412"/>
      <c r="DAM3" s="412"/>
      <c r="DAN3" s="412"/>
      <c r="DAO3" s="412"/>
      <c r="DAP3" s="412"/>
      <c r="DAQ3" s="412"/>
      <c r="DAR3" s="412"/>
      <c r="DAS3" s="412"/>
      <c r="DAT3" s="412"/>
      <c r="DAU3" s="412"/>
      <c r="DAV3" s="412"/>
      <c r="DAW3" s="412"/>
      <c r="DAX3" s="412"/>
      <c r="DAY3" s="412"/>
      <c r="DAZ3" s="412"/>
      <c r="DBA3" s="412"/>
      <c r="DBB3" s="412"/>
      <c r="DBC3" s="412"/>
      <c r="DBD3" s="412"/>
      <c r="DBE3" s="412"/>
      <c r="DBF3" s="412"/>
      <c r="DBG3" s="412"/>
      <c r="DBH3" s="412"/>
      <c r="DBI3" s="412"/>
      <c r="DBJ3" s="412"/>
      <c r="DBK3" s="412"/>
      <c r="DBL3" s="412"/>
      <c r="DBM3" s="412"/>
      <c r="DBN3" s="412"/>
      <c r="DBO3" s="412"/>
      <c r="DBP3" s="412"/>
      <c r="DBQ3" s="412"/>
      <c r="DBR3" s="412"/>
      <c r="DBS3" s="412"/>
      <c r="DBT3" s="412"/>
      <c r="DBU3" s="412"/>
      <c r="DBV3" s="412"/>
      <c r="DBW3" s="412"/>
      <c r="DBX3" s="412"/>
      <c r="DBY3" s="412"/>
      <c r="DBZ3" s="412"/>
      <c r="DCA3" s="412"/>
      <c r="DCB3" s="412"/>
      <c r="DCC3" s="412"/>
      <c r="DCD3" s="412"/>
      <c r="DCE3" s="412"/>
      <c r="DCF3" s="412"/>
      <c r="DCG3" s="412"/>
      <c r="DCH3" s="412"/>
      <c r="DCI3" s="412"/>
      <c r="DCJ3" s="412"/>
      <c r="DCK3" s="412"/>
      <c r="DCL3" s="412"/>
      <c r="DCM3" s="412"/>
      <c r="DCN3" s="412"/>
      <c r="DCO3" s="412"/>
      <c r="DCP3" s="412"/>
      <c r="DCQ3" s="412"/>
      <c r="DCR3" s="412"/>
      <c r="DCS3" s="412"/>
      <c r="DCT3" s="412"/>
      <c r="DCU3" s="412"/>
      <c r="DCV3" s="412"/>
      <c r="DCW3" s="412"/>
      <c r="DCX3" s="412"/>
      <c r="DCY3" s="412"/>
      <c r="DCZ3" s="412"/>
      <c r="DDA3" s="412"/>
      <c r="DDB3" s="412"/>
      <c r="DDC3" s="412"/>
      <c r="DDD3" s="412"/>
      <c r="DDE3" s="412"/>
      <c r="DDF3" s="412"/>
      <c r="DDG3" s="412"/>
      <c r="DDH3" s="412"/>
      <c r="DDI3" s="412"/>
      <c r="DDJ3" s="412"/>
      <c r="DDK3" s="412"/>
      <c r="DDL3" s="412"/>
      <c r="DDM3" s="412"/>
      <c r="DDN3" s="412"/>
      <c r="DDO3" s="412"/>
      <c r="DDP3" s="412"/>
      <c r="DDQ3" s="412"/>
      <c r="DDR3" s="412"/>
      <c r="DDS3" s="412"/>
      <c r="DDT3" s="412"/>
      <c r="DDU3" s="412"/>
      <c r="DDV3" s="412"/>
      <c r="DDW3" s="412"/>
      <c r="DDX3" s="412"/>
      <c r="DDY3" s="412"/>
      <c r="DDZ3" s="412"/>
      <c r="DEA3" s="412"/>
      <c r="DEB3" s="412"/>
      <c r="DEC3" s="412"/>
      <c r="DED3" s="412"/>
      <c r="DEE3" s="412"/>
      <c r="DEF3" s="412"/>
      <c r="DEG3" s="412"/>
      <c r="DEH3" s="412"/>
      <c r="DEI3" s="412"/>
      <c r="DEJ3" s="412"/>
      <c r="DEK3" s="412"/>
      <c r="DEL3" s="412"/>
      <c r="DEM3" s="412"/>
      <c r="DEN3" s="412"/>
      <c r="DEO3" s="412"/>
      <c r="DEP3" s="412"/>
      <c r="DEQ3" s="412"/>
      <c r="DER3" s="412"/>
      <c r="DES3" s="412"/>
      <c r="DET3" s="412"/>
      <c r="DEU3" s="412"/>
      <c r="DEV3" s="412"/>
      <c r="DEW3" s="412"/>
      <c r="DEX3" s="412"/>
      <c r="DEY3" s="412"/>
      <c r="DEZ3" s="412"/>
      <c r="DFA3" s="412"/>
      <c r="DFB3" s="412"/>
      <c r="DFC3" s="412"/>
      <c r="DFD3" s="412"/>
      <c r="DFE3" s="412"/>
      <c r="DFF3" s="412"/>
      <c r="DFG3" s="412"/>
      <c r="DFH3" s="412"/>
      <c r="DFI3" s="412"/>
      <c r="DFJ3" s="412"/>
      <c r="DFK3" s="412"/>
      <c r="DFL3" s="412"/>
      <c r="DFM3" s="412"/>
      <c r="DFN3" s="412"/>
      <c r="DFO3" s="412"/>
      <c r="DFP3" s="412"/>
      <c r="DFQ3" s="412"/>
      <c r="DFR3" s="412"/>
      <c r="DFS3" s="412"/>
      <c r="DFT3" s="412"/>
      <c r="DFU3" s="412"/>
      <c r="DFV3" s="412"/>
      <c r="DFW3" s="412"/>
      <c r="DFX3" s="412"/>
      <c r="DFY3" s="412"/>
      <c r="DFZ3" s="412"/>
      <c r="DGA3" s="412"/>
      <c r="DGB3" s="412"/>
      <c r="DGC3" s="412"/>
      <c r="DGD3" s="412"/>
      <c r="DGE3" s="412"/>
      <c r="DGF3" s="412"/>
      <c r="DGG3" s="412"/>
      <c r="DGH3" s="412"/>
      <c r="DGI3" s="412"/>
      <c r="DGJ3" s="412"/>
      <c r="DGK3" s="412"/>
      <c r="DGL3" s="412"/>
      <c r="DGM3" s="412"/>
      <c r="DGN3" s="412"/>
      <c r="DGO3" s="412"/>
      <c r="DGP3" s="412"/>
      <c r="DGQ3" s="412"/>
      <c r="DGR3" s="412"/>
      <c r="DGS3" s="412"/>
      <c r="DGT3" s="412"/>
      <c r="DGU3" s="412"/>
      <c r="DGV3" s="412"/>
      <c r="DGW3" s="412"/>
      <c r="DGX3" s="412"/>
      <c r="DGY3" s="412"/>
      <c r="DGZ3" s="412"/>
      <c r="DHA3" s="412"/>
      <c r="DHB3" s="412"/>
      <c r="DHC3" s="412"/>
      <c r="DHD3" s="412"/>
      <c r="DHE3" s="412"/>
      <c r="DHF3" s="412"/>
      <c r="DHG3" s="412"/>
      <c r="DHH3" s="412"/>
      <c r="DHI3" s="412"/>
      <c r="DHJ3" s="412"/>
      <c r="DHK3" s="412"/>
      <c r="DHL3" s="412"/>
      <c r="DHM3" s="412"/>
      <c r="DHN3" s="412"/>
      <c r="DHO3" s="412"/>
      <c r="DHP3" s="412"/>
      <c r="DHQ3" s="412"/>
      <c r="DHR3" s="412"/>
      <c r="DHS3" s="412"/>
      <c r="DHT3" s="412"/>
      <c r="DHU3" s="412"/>
      <c r="DHV3" s="412"/>
      <c r="DHW3" s="412"/>
      <c r="DHX3" s="412"/>
      <c r="DHY3" s="412"/>
      <c r="DHZ3" s="412"/>
      <c r="DIA3" s="412"/>
      <c r="DIB3" s="412"/>
      <c r="DIC3" s="412"/>
      <c r="DID3" s="412"/>
      <c r="DIE3" s="412"/>
      <c r="DIF3" s="412"/>
      <c r="DIG3" s="412"/>
      <c r="DIH3" s="412"/>
      <c r="DII3" s="412"/>
      <c r="DIJ3" s="412"/>
      <c r="DIK3" s="412"/>
      <c r="DIL3" s="412"/>
      <c r="DIM3" s="412"/>
      <c r="DIN3" s="412"/>
      <c r="DIO3" s="412"/>
      <c r="DIP3" s="412"/>
      <c r="DIQ3" s="412"/>
      <c r="DIR3" s="412"/>
      <c r="DIS3" s="412"/>
      <c r="DIT3" s="412"/>
      <c r="DIU3" s="412"/>
      <c r="DIV3" s="412"/>
      <c r="DIW3" s="412"/>
      <c r="DIX3" s="412"/>
      <c r="DIY3" s="412"/>
      <c r="DIZ3" s="412"/>
      <c r="DJA3" s="412"/>
      <c r="DJB3" s="412"/>
      <c r="DJC3" s="412"/>
      <c r="DJD3" s="412"/>
      <c r="DJE3" s="412"/>
      <c r="DJF3" s="412"/>
      <c r="DJG3" s="412"/>
    </row>
    <row r="4" ht="19.5" customHeight="1" spans="2:2971"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2"/>
      <c r="AF4" s="412"/>
      <c r="AG4" s="412"/>
      <c r="AH4" s="412"/>
      <c r="AI4" s="412"/>
      <c r="AJ4" s="412"/>
      <c r="AK4" s="412"/>
      <c r="AL4" s="412"/>
      <c r="AM4" s="412"/>
      <c r="AN4" s="412"/>
      <c r="AO4" s="412"/>
      <c r="AP4" s="412"/>
      <c r="AQ4" s="412"/>
      <c r="AR4" s="412"/>
      <c r="AS4" s="412"/>
      <c r="AT4" s="412"/>
      <c r="AU4" s="412"/>
      <c r="AV4" s="412"/>
      <c r="AW4" s="412"/>
      <c r="AX4" s="412"/>
      <c r="AY4" s="412"/>
      <c r="AZ4" s="412"/>
      <c r="BA4" s="412"/>
      <c r="BB4" s="412"/>
      <c r="BC4" s="412"/>
      <c r="BD4" s="412"/>
      <c r="BE4" s="412"/>
      <c r="BF4" s="412"/>
      <c r="BG4" s="412"/>
      <c r="BH4" s="412"/>
      <c r="BI4" s="412"/>
      <c r="BJ4" s="412"/>
      <c r="BK4" s="412"/>
      <c r="BL4" s="412"/>
      <c r="BM4" s="412"/>
      <c r="BN4" s="412"/>
      <c r="BO4" s="412"/>
      <c r="BP4" s="412"/>
      <c r="BQ4" s="412"/>
      <c r="BR4" s="412"/>
      <c r="BS4" s="412"/>
      <c r="BT4" s="412"/>
      <c r="BU4" s="412"/>
      <c r="BV4" s="412"/>
      <c r="BW4" s="412"/>
      <c r="BX4" s="412"/>
      <c r="BY4" s="412"/>
      <c r="BZ4" s="412"/>
      <c r="CA4" s="412"/>
      <c r="CB4" s="412"/>
      <c r="CC4" s="412"/>
      <c r="CD4" s="412"/>
      <c r="CE4" s="412"/>
      <c r="CF4" s="412"/>
      <c r="CG4" s="412"/>
      <c r="CH4" s="412"/>
      <c r="CI4" s="412"/>
      <c r="CJ4" s="412"/>
      <c r="CK4" s="412"/>
      <c r="CL4" s="412"/>
      <c r="CM4" s="412"/>
      <c r="CN4" s="412"/>
      <c r="CO4" s="412"/>
      <c r="CP4" s="412"/>
      <c r="CQ4" s="412"/>
      <c r="CR4" s="412"/>
      <c r="CS4" s="412"/>
      <c r="CT4" s="412"/>
      <c r="CU4" s="412"/>
      <c r="CV4" s="412"/>
      <c r="CW4" s="412"/>
      <c r="CX4" s="412"/>
      <c r="CY4" s="412"/>
      <c r="CZ4" s="412"/>
      <c r="DA4" s="412"/>
      <c r="DB4" s="412"/>
      <c r="DC4" s="412"/>
      <c r="DD4" s="412"/>
      <c r="DE4" s="412"/>
      <c r="DF4" s="412"/>
      <c r="DG4" s="412"/>
      <c r="DH4" s="412"/>
      <c r="DI4" s="412"/>
      <c r="DJ4" s="412"/>
      <c r="DK4" s="412"/>
      <c r="DL4" s="412"/>
      <c r="DM4" s="412"/>
      <c r="DN4" s="412"/>
      <c r="DO4" s="412"/>
      <c r="DP4" s="412"/>
      <c r="DQ4" s="412"/>
      <c r="DR4" s="412"/>
      <c r="DS4" s="412"/>
      <c r="DT4" s="412"/>
      <c r="DU4" s="412"/>
      <c r="DV4" s="412"/>
      <c r="DW4" s="412"/>
      <c r="DX4" s="412"/>
      <c r="DY4" s="412"/>
      <c r="DZ4" s="412"/>
      <c r="EA4" s="412"/>
      <c r="EB4" s="412"/>
      <c r="EC4" s="412"/>
      <c r="ED4" s="412"/>
      <c r="EE4" s="412"/>
      <c r="EF4" s="412"/>
      <c r="EG4" s="412"/>
      <c r="EH4" s="412"/>
      <c r="EI4" s="412"/>
      <c r="EJ4" s="412"/>
      <c r="EK4" s="412"/>
      <c r="EL4" s="412"/>
      <c r="EM4" s="412"/>
      <c r="EN4" s="412"/>
      <c r="EO4" s="412"/>
      <c r="EP4" s="412"/>
      <c r="EQ4" s="412"/>
      <c r="ER4" s="412"/>
      <c r="ES4" s="412"/>
      <c r="ET4" s="412"/>
      <c r="EU4" s="412"/>
      <c r="EV4" s="412"/>
      <c r="EW4" s="412"/>
      <c r="EX4" s="412"/>
      <c r="EY4" s="412"/>
      <c r="EZ4" s="412"/>
      <c r="FA4" s="412"/>
      <c r="FB4" s="412"/>
      <c r="FC4" s="412"/>
      <c r="FD4" s="412"/>
      <c r="FE4" s="412"/>
      <c r="FF4" s="412"/>
      <c r="FG4" s="412"/>
      <c r="FH4" s="412"/>
      <c r="FI4" s="412"/>
      <c r="FJ4" s="412"/>
      <c r="FK4" s="412"/>
      <c r="FL4" s="412"/>
      <c r="FM4" s="412"/>
      <c r="FN4" s="412"/>
      <c r="FO4" s="412"/>
      <c r="FP4" s="412"/>
      <c r="FQ4" s="412"/>
      <c r="FR4" s="412"/>
      <c r="FS4" s="412"/>
      <c r="FT4" s="412"/>
      <c r="FU4" s="412"/>
      <c r="FV4" s="412"/>
      <c r="FW4" s="412"/>
      <c r="FX4" s="412"/>
      <c r="FY4" s="412"/>
      <c r="FZ4" s="412"/>
      <c r="GA4" s="412"/>
      <c r="GB4" s="412"/>
      <c r="GC4" s="412"/>
      <c r="GD4" s="412"/>
      <c r="GE4" s="412"/>
      <c r="GF4" s="412"/>
      <c r="GG4" s="412"/>
      <c r="GH4" s="412"/>
      <c r="GI4" s="412"/>
      <c r="GJ4" s="412"/>
      <c r="GK4" s="412"/>
      <c r="GL4" s="412"/>
      <c r="GM4" s="412"/>
      <c r="GN4" s="412"/>
      <c r="GO4" s="412"/>
      <c r="GP4" s="412"/>
      <c r="GQ4" s="412"/>
      <c r="GR4" s="412"/>
      <c r="GS4" s="412"/>
      <c r="GT4" s="412"/>
      <c r="GU4" s="412"/>
      <c r="GV4" s="412"/>
      <c r="GW4" s="412"/>
      <c r="GX4" s="412"/>
      <c r="GY4" s="412"/>
      <c r="GZ4" s="412"/>
      <c r="HA4" s="412"/>
      <c r="HB4" s="412"/>
      <c r="HC4" s="412"/>
      <c r="HD4" s="412"/>
      <c r="HE4" s="412"/>
      <c r="HF4" s="412"/>
      <c r="HG4" s="412"/>
      <c r="HH4" s="412"/>
      <c r="HI4" s="412"/>
      <c r="HJ4" s="412"/>
      <c r="HK4" s="412"/>
      <c r="HL4" s="412"/>
      <c r="HM4" s="412"/>
      <c r="HN4" s="412"/>
      <c r="HO4" s="412"/>
      <c r="HP4" s="412"/>
      <c r="HQ4" s="412"/>
      <c r="HR4" s="412"/>
      <c r="HS4" s="412"/>
      <c r="HT4" s="412"/>
      <c r="HU4" s="412"/>
      <c r="HV4" s="412"/>
      <c r="HW4" s="412"/>
      <c r="HX4" s="412"/>
      <c r="HY4" s="412"/>
      <c r="HZ4" s="412"/>
      <c r="IA4" s="412"/>
      <c r="IB4" s="412"/>
      <c r="IC4" s="412"/>
      <c r="ID4" s="412"/>
      <c r="IE4" s="412"/>
      <c r="IF4" s="412"/>
      <c r="IG4" s="412"/>
      <c r="IH4" s="412"/>
      <c r="II4" s="412"/>
      <c r="IJ4" s="412"/>
      <c r="IK4" s="412"/>
      <c r="IL4" s="412"/>
      <c r="IM4" s="412"/>
      <c r="IN4" s="412"/>
      <c r="IO4" s="412"/>
      <c r="IP4" s="412"/>
      <c r="IQ4" s="412"/>
      <c r="IR4" s="412"/>
      <c r="IS4" s="412"/>
      <c r="IT4" s="412"/>
      <c r="IU4" s="412"/>
      <c r="IV4" s="412"/>
      <c r="IW4" s="412"/>
      <c r="IX4" s="412"/>
      <c r="IY4" s="412"/>
      <c r="IZ4" s="412"/>
      <c r="JA4" s="412"/>
      <c r="JB4" s="412"/>
      <c r="JC4" s="412"/>
      <c r="JD4" s="412"/>
      <c r="JE4" s="412"/>
      <c r="JF4" s="412"/>
      <c r="JG4" s="412"/>
      <c r="JH4" s="412"/>
      <c r="JI4" s="412"/>
      <c r="JJ4" s="412"/>
      <c r="JK4" s="412"/>
      <c r="JL4" s="412"/>
      <c r="JM4" s="412"/>
      <c r="JN4" s="412"/>
      <c r="JO4" s="412"/>
      <c r="JP4" s="412"/>
      <c r="JQ4" s="412"/>
      <c r="JR4" s="412"/>
      <c r="JS4" s="412"/>
      <c r="JT4" s="412"/>
      <c r="JU4" s="412"/>
      <c r="JV4" s="412"/>
      <c r="JW4" s="412"/>
      <c r="JX4" s="412"/>
      <c r="JY4" s="412"/>
      <c r="JZ4" s="412"/>
      <c r="KA4" s="412"/>
      <c r="KB4" s="412"/>
      <c r="KC4" s="412"/>
      <c r="KD4" s="412"/>
      <c r="KE4" s="412"/>
      <c r="KF4" s="412"/>
      <c r="KG4" s="412"/>
      <c r="KH4" s="412"/>
      <c r="KI4" s="412"/>
      <c r="KJ4" s="412"/>
      <c r="KK4" s="412"/>
      <c r="KL4" s="412"/>
      <c r="KM4" s="412"/>
      <c r="KN4" s="412"/>
      <c r="KO4" s="412"/>
      <c r="KP4" s="412"/>
      <c r="KQ4" s="412"/>
      <c r="KR4" s="412"/>
      <c r="KS4" s="412"/>
      <c r="KT4" s="412"/>
      <c r="KU4" s="412"/>
      <c r="KV4" s="412"/>
      <c r="KW4" s="412"/>
      <c r="KX4" s="412"/>
      <c r="KY4" s="412"/>
      <c r="KZ4" s="412"/>
      <c r="LA4" s="412"/>
      <c r="LB4" s="412"/>
      <c r="LC4" s="412"/>
      <c r="LD4" s="412"/>
      <c r="LE4" s="412"/>
      <c r="LF4" s="412"/>
      <c r="LG4" s="412"/>
      <c r="LH4" s="412"/>
      <c r="LI4" s="412"/>
      <c r="LJ4" s="412"/>
      <c r="LK4" s="412"/>
      <c r="LL4" s="412"/>
      <c r="LM4" s="412"/>
      <c r="LN4" s="412"/>
      <c r="LO4" s="412"/>
      <c r="LP4" s="412"/>
      <c r="LQ4" s="412"/>
      <c r="LR4" s="412"/>
      <c r="LS4" s="412"/>
      <c r="LT4" s="412"/>
      <c r="LU4" s="412"/>
      <c r="LV4" s="412"/>
      <c r="LW4" s="412"/>
      <c r="LX4" s="412"/>
      <c r="LY4" s="412"/>
      <c r="LZ4" s="412"/>
      <c r="MA4" s="412"/>
      <c r="MB4" s="412"/>
      <c r="MC4" s="412"/>
      <c r="MD4" s="412"/>
      <c r="ME4" s="412"/>
      <c r="MF4" s="412"/>
      <c r="MG4" s="412"/>
      <c r="MH4" s="412"/>
      <c r="MI4" s="412"/>
      <c r="MJ4" s="412"/>
      <c r="MK4" s="412"/>
      <c r="ML4" s="412"/>
      <c r="MM4" s="412"/>
      <c r="MN4" s="412"/>
      <c r="MO4" s="412"/>
      <c r="MP4" s="412"/>
      <c r="MQ4" s="412"/>
      <c r="MR4" s="412"/>
      <c r="MS4" s="412"/>
      <c r="MT4" s="412"/>
      <c r="MU4" s="412"/>
      <c r="MV4" s="412"/>
      <c r="MW4" s="412"/>
      <c r="MX4" s="412"/>
      <c r="MY4" s="412"/>
      <c r="MZ4" s="412"/>
      <c r="NA4" s="412"/>
      <c r="NB4" s="412"/>
      <c r="NC4" s="412"/>
      <c r="ND4" s="412"/>
      <c r="NE4" s="412"/>
      <c r="NF4" s="412"/>
      <c r="NG4" s="412"/>
      <c r="NH4" s="412"/>
      <c r="NI4" s="412"/>
      <c r="NJ4" s="412"/>
      <c r="NK4" s="412"/>
      <c r="NL4" s="412"/>
      <c r="NM4" s="412"/>
      <c r="NN4" s="412"/>
      <c r="NO4" s="412"/>
      <c r="NP4" s="412"/>
      <c r="NQ4" s="412"/>
      <c r="NR4" s="412"/>
      <c r="NS4" s="412"/>
      <c r="NT4" s="412"/>
      <c r="NU4" s="412"/>
      <c r="NV4" s="412"/>
      <c r="NW4" s="412"/>
      <c r="NX4" s="412"/>
      <c r="NY4" s="412"/>
      <c r="NZ4" s="412"/>
      <c r="OA4" s="412"/>
      <c r="OB4" s="412"/>
      <c r="OC4" s="412"/>
      <c r="OD4" s="412"/>
      <c r="OE4" s="412"/>
      <c r="OF4" s="412"/>
      <c r="OG4" s="412"/>
      <c r="OH4" s="412"/>
      <c r="OI4" s="412"/>
      <c r="OJ4" s="412"/>
      <c r="OK4" s="412"/>
      <c r="OL4" s="412"/>
      <c r="OM4" s="412"/>
      <c r="ON4" s="412"/>
      <c r="OO4" s="412"/>
      <c r="OP4" s="412"/>
      <c r="OQ4" s="412"/>
      <c r="OR4" s="412"/>
      <c r="OS4" s="412"/>
      <c r="OT4" s="412"/>
      <c r="OU4" s="412"/>
      <c r="OV4" s="412"/>
      <c r="OW4" s="412"/>
      <c r="OX4" s="412"/>
      <c r="OY4" s="412"/>
      <c r="OZ4" s="412"/>
      <c r="PA4" s="412"/>
      <c r="PB4" s="412"/>
      <c r="PC4" s="412"/>
      <c r="PD4" s="412"/>
      <c r="PE4" s="412"/>
      <c r="PF4" s="412"/>
      <c r="PG4" s="412"/>
      <c r="PH4" s="412"/>
      <c r="PI4" s="412"/>
      <c r="PJ4" s="412"/>
      <c r="PK4" s="412"/>
      <c r="PL4" s="412"/>
      <c r="PM4" s="412"/>
      <c r="PN4" s="412"/>
      <c r="PO4" s="412"/>
      <c r="PP4" s="412"/>
      <c r="PQ4" s="412"/>
      <c r="PR4" s="412"/>
      <c r="PS4" s="412"/>
      <c r="PT4" s="412"/>
      <c r="PU4" s="412"/>
      <c r="PV4" s="412"/>
      <c r="PW4" s="412"/>
      <c r="PX4" s="412"/>
      <c r="PY4" s="412"/>
      <c r="PZ4" s="412"/>
      <c r="QA4" s="412"/>
      <c r="QB4" s="412"/>
      <c r="QC4" s="412"/>
      <c r="QD4" s="412"/>
      <c r="QE4" s="412"/>
      <c r="QF4" s="412"/>
      <c r="QG4" s="412"/>
      <c r="QH4" s="412"/>
      <c r="QI4" s="412"/>
      <c r="QJ4" s="412"/>
      <c r="QK4" s="412"/>
      <c r="QL4" s="412"/>
      <c r="QM4" s="412"/>
      <c r="QN4" s="412"/>
      <c r="QO4" s="412"/>
      <c r="QP4" s="412"/>
      <c r="QQ4" s="412"/>
      <c r="QR4" s="412"/>
      <c r="QS4" s="412"/>
      <c r="QT4" s="412"/>
      <c r="QU4" s="412"/>
      <c r="QV4" s="412"/>
      <c r="QW4" s="412"/>
      <c r="QX4" s="412"/>
      <c r="QY4" s="412"/>
      <c r="QZ4" s="412"/>
      <c r="RA4" s="412"/>
      <c r="RB4" s="412"/>
      <c r="RC4" s="412"/>
      <c r="RD4" s="412"/>
      <c r="RE4" s="412"/>
      <c r="RF4" s="412"/>
      <c r="RG4" s="412"/>
      <c r="RH4" s="412"/>
      <c r="RI4" s="412"/>
      <c r="RJ4" s="412"/>
      <c r="RK4" s="412"/>
      <c r="RL4" s="412"/>
      <c r="RM4" s="412"/>
      <c r="RN4" s="412"/>
      <c r="RO4" s="412"/>
      <c r="RP4" s="412"/>
      <c r="RQ4" s="412"/>
      <c r="RR4" s="412"/>
      <c r="RS4" s="412"/>
      <c r="RT4" s="412"/>
      <c r="RU4" s="412"/>
      <c r="RV4" s="412"/>
      <c r="RW4" s="412"/>
      <c r="RX4" s="412"/>
      <c r="RY4" s="412"/>
      <c r="RZ4" s="412"/>
      <c r="SA4" s="412"/>
      <c r="SB4" s="412"/>
      <c r="SC4" s="412"/>
      <c r="SD4" s="412"/>
      <c r="SE4" s="412"/>
      <c r="SF4" s="412"/>
      <c r="SG4" s="412"/>
      <c r="SH4" s="412"/>
      <c r="SI4" s="412"/>
      <c r="SJ4" s="412"/>
      <c r="SK4" s="412"/>
      <c r="SL4" s="412"/>
      <c r="SM4" s="412"/>
      <c r="SN4" s="412"/>
      <c r="SO4" s="412"/>
      <c r="SP4" s="412"/>
      <c r="SQ4" s="412"/>
      <c r="SR4" s="412"/>
      <c r="SS4" s="412"/>
      <c r="ST4" s="412"/>
      <c r="SU4" s="412"/>
      <c r="SV4" s="412"/>
      <c r="SW4" s="412"/>
      <c r="SX4" s="412"/>
      <c r="SY4" s="412"/>
      <c r="SZ4" s="412"/>
      <c r="TA4" s="412"/>
      <c r="TB4" s="412"/>
      <c r="TC4" s="412"/>
      <c r="TD4" s="412"/>
      <c r="TE4" s="412"/>
      <c r="TF4" s="412"/>
      <c r="TG4" s="412"/>
      <c r="TH4" s="412"/>
      <c r="TI4" s="412"/>
      <c r="TJ4" s="412"/>
      <c r="TK4" s="412"/>
      <c r="TL4" s="412"/>
      <c r="TM4" s="412"/>
      <c r="TN4" s="412"/>
      <c r="TO4" s="412"/>
      <c r="TP4" s="412"/>
      <c r="TQ4" s="412"/>
      <c r="TR4" s="412"/>
      <c r="TS4" s="412"/>
      <c r="TT4" s="412"/>
      <c r="TU4" s="412"/>
      <c r="TV4" s="412"/>
      <c r="TW4" s="412"/>
      <c r="TX4" s="412"/>
      <c r="TY4" s="412"/>
      <c r="TZ4" s="412"/>
      <c r="UA4" s="412"/>
      <c r="UB4" s="412"/>
      <c r="UC4" s="412"/>
      <c r="UD4" s="412"/>
      <c r="UE4" s="412"/>
      <c r="UF4" s="412"/>
      <c r="UG4" s="412"/>
      <c r="UH4" s="412"/>
      <c r="UI4" s="412"/>
      <c r="UJ4" s="412"/>
      <c r="UK4" s="412"/>
      <c r="UL4" s="412"/>
      <c r="UM4" s="412"/>
      <c r="UN4" s="412"/>
      <c r="UO4" s="412"/>
      <c r="UP4" s="412"/>
      <c r="UQ4" s="412"/>
      <c r="UR4" s="412"/>
      <c r="US4" s="412"/>
      <c r="UT4" s="412"/>
      <c r="UU4" s="412"/>
      <c r="UV4" s="412"/>
      <c r="UW4" s="412"/>
      <c r="UX4" s="412"/>
      <c r="UY4" s="412"/>
      <c r="UZ4" s="412"/>
      <c r="VA4" s="412"/>
      <c r="VB4" s="412"/>
      <c r="VC4" s="412"/>
      <c r="VD4" s="412"/>
      <c r="VE4" s="412"/>
      <c r="VF4" s="412"/>
      <c r="VG4" s="412"/>
      <c r="VH4" s="412"/>
      <c r="VI4" s="412"/>
      <c r="VJ4" s="412"/>
      <c r="VK4" s="412"/>
      <c r="VL4" s="412"/>
      <c r="VM4" s="412"/>
      <c r="VN4" s="412"/>
      <c r="VO4" s="412"/>
      <c r="VP4" s="412"/>
      <c r="VQ4" s="412"/>
      <c r="VR4" s="412"/>
      <c r="VS4" s="412"/>
      <c r="VT4" s="412"/>
      <c r="VU4" s="412"/>
      <c r="VV4" s="412"/>
      <c r="VW4" s="412"/>
      <c r="VX4" s="412"/>
      <c r="VY4" s="412"/>
      <c r="VZ4" s="412"/>
      <c r="WA4" s="412"/>
      <c r="WB4" s="412"/>
      <c r="WC4" s="412"/>
      <c r="WD4" s="412"/>
      <c r="WE4" s="412"/>
      <c r="WF4" s="412"/>
      <c r="WG4" s="412"/>
      <c r="WH4" s="412"/>
      <c r="WI4" s="412"/>
      <c r="WJ4" s="412"/>
      <c r="WK4" s="412"/>
      <c r="WL4" s="412"/>
      <c r="WM4" s="412"/>
      <c r="WN4" s="412"/>
      <c r="WO4" s="412"/>
      <c r="WP4" s="412"/>
      <c r="WQ4" s="412"/>
      <c r="WR4" s="412"/>
      <c r="WS4" s="412"/>
      <c r="WT4" s="412"/>
      <c r="WU4" s="412"/>
      <c r="WV4" s="412"/>
      <c r="WW4" s="412"/>
      <c r="WX4" s="412"/>
      <c r="WY4" s="412"/>
      <c r="WZ4" s="412"/>
      <c r="XA4" s="412"/>
      <c r="XB4" s="412"/>
      <c r="XC4" s="412"/>
      <c r="XD4" s="412"/>
      <c r="XE4" s="412"/>
      <c r="XF4" s="412"/>
      <c r="XG4" s="412"/>
      <c r="XH4" s="412"/>
      <c r="XI4" s="412"/>
      <c r="XJ4" s="412"/>
      <c r="XK4" s="412"/>
      <c r="XL4" s="412"/>
      <c r="XM4" s="412"/>
      <c r="XN4" s="412"/>
      <c r="XO4" s="412"/>
      <c r="XP4" s="412"/>
      <c r="XQ4" s="412"/>
      <c r="XR4" s="412"/>
      <c r="XS4" s="412"/>
      <c r="XT4" s="412"/>
      <c r="XU4" s="412"/>
      <c r="XV4" s="412"/>
      <c r="XW4" s="412"/>
      <c r="XX4" s="412"/>
      <c r="XY4" s="412"/>
      <c r="XZ4" s="412"/>
      <c r="YA4" s="412"/>
      <c r="YB4" s="412"/>
      <c r="YC4" s="412"/>
      <c r="YD4" s="412"/>
      <c r="YE4" s="412"/>
      <c r="YF4" s="412"/>
      <c r="YG4" s="412"/>
      <c r="YH4" s="412"/>
      <c r="YI4" s="412"/>
      <c r="YJ4" s="412"/>
      <c r="YK4" s="412"/>
      <c r="YL4" s="412"/>
      <c r="YM4" s="412"/>
      <c r="YN4" s="412"/>
      <c r="YO4" s="412"/>
      <c r="YP4" s="412"/>
      <c r="YQ4" s="412"/>
      <c r="YR4" s="412"/>
      <c r="YS4" s="412"/>
      <c r="YT4" s="412"/>
      <c r="YU4" s="412"/>
      <c r="YV4" s="412"/>
      <c r="YW4" s="412"/>
      <c r="YX4" s="412"/>
      <c r="YY4" s="412"/>
      <c r="YZ4" s="412"/>
      <c r="ZA4" s="412"/>
      <c r="ZB4" s="412"/>
      <c r="ZC4" s="412"/>
      <c r="ZD4" s="412"/>
      <c r="ZE4" s="412"/>
      <c r="ZF4" s="412"/>
      <c r="ZG4" s="412"/>
      <c r="ZH4" s="412"/>
      <c r="ZI4" s="412"/>
      <c r="ZJ4" s="412"/>
      <c r="ZK4" s="412"/>
      <c r="ZL4" s="412"/>
      <c r="ZM4" s="412"/>
      <c r="ZN4" s="412"/>
      <c r="ZO4" s="412"/>
      <c r="ZP4" s="412"/>
      <c r="ZQ4" s="412"/>
      <c r="ZR4" s="412"/>
      <c r="ZS4" s="412"/>
      <c r="ZT4" s="412"/>
      <c r="ZU4" s="412"/>
      <c r="ZV4" s="412"/>
      <c r="ZW4" s="412"/>
      <c r="ZX4" s="412"/>
      <c r="ZY4" s="412"/>
      <c r="ZZ4" s="412"/>
      <c r="AAA4" s="412"/>
      <c r="AAB4" s="412"/>
      <c r="AAC4" s="412"/>
      <c r="AAD4" s="412"/>
      <c r="AAE4" s="412"/>
      <c r="AAF4" s="412"/>
      <c r="AAG4" s="412"/>
      <c r="AAH4" s="412"/>
      <c r="AAI4" s="412"/>
      <c r="AAJ4" s="412"/>
      <c r="AAK4" s="412"/>
      <c r="AAL4" s="412"/>
      <c r="AAM4" s="412"/>
      <c r="AAN4" s="412"/>
      <c r="AAO4" s="412"/>
      <c r="AAP4" s="412"/>
      <c r="AAQ4" s="412"/>
      <c r="AAR4" s="412"/>
      <c r="AAS4" s="412"/>
      <c r="AAT4" s="412"/>
      <c r="AAU4" s="412"/>
      <c r="AAV4" s="412"/>
      <c r="AAW4" s="412"/>
      <c r="AAX4" s="412"/>
      <c r="AAY4" s="412"/>
      <c r="AAZ4" s="412"/>
      <c r="ABA4" s="412"/>
      <c r="ABB4" s="412"/>
      <c r="ABC4" s="412"/>
      <c r="ABD4" s="412"/>
      <c r="ABE4" s="412"/>
      <c r="ABF4" s="412"/>
      <c r="ABG4" s="412"/>
      <c r="ABH4" s="412"/>
      <c r="ABI4" s="412"/>
      <c r="ABJ4" s="412"/>
      <c r="ABK4" s="412"/>
      <c r="ABL4" s="412"/>
      <c r="ABM4" s="412"/>
      <c r="ABN4" s="412"/>
      <c r="ABO4" s="412"/>
      <c r="ABP4" s="412"/>
      <c r="ABQ4" s="412"/>
      <c r="ABR4" s="412"/>
      <c r="ABS4" s="412"/>
      <c r="ABT4" s="412"/>
      <c r="ABU4" s="412"/>
      <c r="ABV4" s="412"/>
      <c r="ABW4" s="412"/>
      <c r="ABX4" s="412"/>
      <c r="ABY4" s="412"/>
      <c r="ABZ4" s="412"/>
      <c r="ACA4" s="412"/>
      <c r="ACB4" s="412"/>
      <c r="ACC4" s="412"/>
      <c r="ACD4" s="412"/>
      <c r="ACE4" s="412"/>
      <c r="ACF4" s="412"/>
      <c r="ACG4" s="412"/>
      <c r="ACH4" s="412"/>
      <c r="ACI4" s="412"/>
      <c r="ACJ4" s="412"/>
      <c r="ACK4" s="412"/>
      <c r="ACL4" s="412"/>
      <c r="ACM4" s="412"/>
      <c r="ACN4" s="412"/>
      <c r="ACO4" s="412"/>
      <c r="ACP4" s="412"/>
      <c r="ACQ4" s="412"/>
      <c r="ACR4" s="412"/>
      <c r="ACS4" s="412"/>
      <c r="ACT4" s="412"/>
      <c r="ACU4" s="412"/>
      <c r="ACV4" s="412"/>
      <c r="ACW4" s="412"/>
      <c r="ACX4" s="412"/>
      <c r="ACY4" s="412"/>
      <c r="ACZ4" s="412"/>
      <c r="ADA4" s="412"/>
      <c r="ADB4" s="412"/>
      <c r="ADC4" s="412"/>
      <c r="ADD4" s="412"/>
      <c r="ADE4" s="412"/>
      <c r="ADF4" s="412"/>
      <c r="ADG4" s="412"/>
      <c r="ADH4" s="412"/>
      <c r="ADI4" s="412"/>
      <c r="ADJ4" s="412"/>
      <c r="ADK4" s="412"/>
      <c r="ADL4" s="412"/>
      <c r="ADM4" s="412"/>
      <c r="ADN4" s="412"/>
      <c r="ADO4" s="412"/>
      <c r="ADP4" s="412"/>
      <c r="ADQ4" s="412"/>
      <c r="ADR4" s="412"/>
      <c r="ADS4" s="412"/>
      <c r="ADT4" s="412"/>
      <c r="ADU4" s="412"/>
      <c r="ADV4" s="412"/>
      <c r="ADW4" s="412"/>
      <c r="ADX4" s="412"/>
      <c r="ADY4" s="412"/>
      <c r="ADZ4" s="412"/>
      <c r="AEA4" s="412"/>
      <c r="AEB4" s="412"/>
      <c r="AEC4" s="412"/>
      <c r="AED4" s="412"/>
      <c r="AEE4" s="412"/>
      <c r="AEF4" s="412"/>
      <c r="AEG4" s="412"/>
      <c r="AEH4" s="412"/>
      <c r="AEI4" s="412"/>
      <c r="AEJ4" s="412"/>
      <c r="AEK4" s="412"/>
      <c r="AEL4" s="412"/>
      <c r="AEM4" s="412"/>
      <c r="AEN4" s="412"/>
      <c r="AEO4" s="412"/>
      <c r="AEP4" s="412"/>
      <c r="AEQ4" s="412"/>
      <c r="AER4" s="412"/>
      <c r="AES4" s="412"/>
      <c r="AET4" s="412"/>
      <c r="AEU4" s="412"/>
      <c r="AEV4" s="412"/>
      <c r="AEW4" s="412"/>
      <c r="AEX4" s="412"/>
      <c r="AEY4" s="412"/>
      <c r="AEZ4" s="412"/>
      <c r="AFA4" s="412"/>
      <c r="AFB4" s="412"/>
      <c r="AFC4" s="412"/>
      <c r="AFD4" s="412"/>
      <c r="AFE4" s="412"/>
      <c r="AFF4" s="412"/>
      <c r="AFG4" s="412"/>
      <c r="AFH4" s="412"/>
      <c r="AFI4" s="412"/>
      <c r="AFJ4" s="412"/>
      <c r="AFK4" s="412"/>
      <c r="AFL4" s="412"/>
      <c r="AFM4" s="412"/>
      <c r="AFN4" s="412"/>
      <c r="AFO4" s="412"/>
      <c r="AFP4" s="412"/>
      <c r="AFQ4" s="412"/>
      <c r="AFR4" s="412"/>
      <c r="AFS4" s="412"/>
      <c r="AFT4" s="412"/>
      <c r="AFU4" s="412"/>
      <c r="AFV4" s="412"/>
      <c r="AFW4" s="412"/>
      <c r="AFX4" s="412"/>
      <c r="AFY4" s="412"/>
      <c r="AFZ4" s="412"/>
      <c r="AGA4" s="412"/>
      <c r="AGB4" s="412"/>
      <c r="AGC4" s="412"/>
      <c r="AGD4" s="412"/>
      <c r="AGE4" s="412"/>
      <c r="AGF4" s="412"/>
      <c r="AGG4" s="412"/>
      <c r="AGH4" s="412"/>
      <c r="AGI4" s="412"/>
      <c r="AGJ4" s="412"/>
      <c r="AGK4" s="412"/>
      <c r="AGL4" s="412"/>
      <c r="AGM4" s="412"/>
      <c r="AGN4" s="412"/>
      <c r="AGO4" s="412"/>
      <c r="AGP4" s="412"/>
      <c r="AGQ4" s="412"/>
      <c r="AGR4" s="412"/>
      <c r="AGS4" s="412"/>
      <c r="AGT4" s="412"/>
      <c r="AGU4" s="412"/>
      <c r="AGV4" s="412"/>
      <c r="AGW4" s="412"/>
      <c r="AGX4" s="412"/>
      <c r="AGY4" s="412"/>
      <c r="AGZ4" s="412"/>
      <c r="AHA4" s="412"/>
      <c r="AHB4" s="412"/>
      <c r="AHC4" s="412"/>
      <c r="AHD4" s="412"/>
      <c r="AHE4" s="412"/>
      <c r="AHF4" s="412"/>
      <c r="AHG4" s="412"/>
      <c r="AHH4" s="412"/>
      <c r="AHI4" s="412"/>
      <c r="AHJ4" s="412"/>
      <c r="AHK4" s="412"/>
      <c r="AHL4" s="412"/>
      <c r="AHM4" s="412"/>
      <c r="AHN4" s="412"/>
      <c r="AHO4" s="412"/>
      <c r="AHP4" s="412"/>
      <c r="AHQ4" s="412"/>
      <c r="AHR4" s="412"/>
      <c r="AHS4" s="412"/>
      <c r="AHT4" s="412"/>
      <c r="AHU4" s="412"/>
      <c r="AHV4" s="412"/>
      <c r="AHW4" s="412"/>
      <c r="AHX4" s="412"/>
      <c r="AHY4" s="412"/>
      <c r="AHZ4" s="412"/>
      <c r="AIA4" s="412"/>
      <c r="AIB4" s="412"/>
      <c r="AIC4" s="412"/>
      <c r="AID4" s="412"/>
      <c r="AIE4" s="412"/>
      <c r="AIF4" s="412"/>
      <c r="AIG4" s="412"/>
      <c r="AIH4" s="412"/>
      <c r="AII4" s="412"/>
      <c r="AIJ4" s="412"/>
      <c r="AIK4" s="412"/>
      <c r="AIL4" s="412"/>
      <c r="AIM4" s="412"/>
      <c r="AIN4" s="412"/>
      <c r="AIO4" s="412"/>
      <c r="AIP4" s="412"/>
      <c r="AIQ4" s="412"/>
      <c r="AIR4" s="412"/>
      <c r="AIS4" s="412"/>
      <c r="AIT4" s="412"/>
      <c r="AIU4" s="412"/>
      <c r="AIV4" s="412"/>
      <c r="AIW4" s="412"/>
      <c r="AIX4" s="412"/>
      <c r="AIY4" s="412"/>
      <c r="AIZ4" s="412"/>
      <c r="AJA4" s="412"/>
      <c r="AJB4" s="412"/>
      <c r="AJC4" s="412"/>
      <c r="AJD4" s="412"/>
      <c r="AJE4" s="412"/>
      <c r="AJF4" s="412"/>
      <c r="AJG4" s="412"/>
      <c r="AJH4" s="412"/>
      <c r="AJI4" s="412"/>
      <c r="AJJ4" s="412"/>
      <c r="AJK4" s="412"/>
      <c r="AJL4" s="412"/>
      <c r="AJM4" s="412"/>
      <c r="AJN4" s="412"/>
      <c r="AJO4" s="412"/>
      <c r="AJP4" s="412"/>
      <c r="AJQ4" s="412"/>
      <c r="AJR4" s="412"/>
      <c r="AJS4" s="412"/>
      <c r="AJT4" s="412"/>
      <c r="AJU4" s="412"/>
      <c r="AJV4" s="412"/>
      <c r="AJW4" s="412"/>
      <c r="AJX4" s="412"/>
      <c r="AJY4" s="412"/>
      <c r="AJZ4" s="412"/>
      <c r="AKA4" s="412"/>
      <c r="AKB4" s="412"/>
      <c r="AKC4" s="412"/>
      <c r="AKD4" s="412"/>
      <c r="AKE4" s="412"/>
      <c r="AKF4" s="412"/>
      <c r="AKG4" s="412"/>
      <c r="AKH4" s="412"/>
      <c r="AKI4" s="412"/>
      <c r="AKJ4" s="412"/>
      <c r="AKK4" s="412"/>
      <c r="AKL4" s="412"/>
      <c r="AKM4" s="412"/>
      <c r="AKN4" s="412"/>
      <c r="AKO4" s="412"/>
      <c r="AKP4" s="412"/>
      <c r="AKQ4" s="412"/>
      <c r="AKR4" s="412"/>
      <c r="AKS4" s="412"/>
      <c r="AKT4" s="412"/>
      <c r="AKU4" s="412"/>
      <c r="AKV4" s="412"/>
      <c r="AKW4" s="412"/>
      <c r="AKX4" s="412"/>
      <c r="AKY4" s="412"/>
      <c r="AKZ4" s="412"/>
      <c r="ALA4" s="412"/>
      <c r="ALB4" s="412"/>
      <c r="ALC4" s="412"/>
      <c r="ALD4" s="412"/>
      <c r="ALE4" s="412"/>
      <c r="ALF4" s="412"/>
      <c r="ALG4" s="412"/>
      <c r="ALH4" s="412"/>
      <c r="ALI4" s="412"/>
      <c r="ALJ4" s="412"/>
      <c r="ALK4" s="412"/>
      <c r="ALL4" s="412"/>
      <c r="ALM4" s="412"/>
      <c r="ALN4" s="412"/>
      <c r="ALO4" s="412"/>
      <c r="ALP4" s="412"/>
      <c r="ALQ4" s="412"/>
      <c r="ALR4" s="412"/>
      <c r="ALS4" s="412"/>
      <c r="ALT4" s="412"/>
      <c r="ALU4" s="412"/>
      <c r="ALV4" s="412"/>
      <c r="ALW4" s="412"/>
      <c r="ALX4" s="412"/>
      <c r="ALY4" s="412"/>
      <c r="ALZ4" s="412"/>
      <c r="AMA4" s="412"/>
      <c r="AMB4" s="412"/>
      <c r="AMC4" s="412"/>
      <c r="AMD4" s="412"/>
      <c r="AME4" s="412"/>
      <c r="AMF4" s="412"/>
      <c r="AMG4" s="412"/>
      <c r="AMH4" s="412"/>
      <c r="AMI4" s="412"/>
      <c r="AMJ4" s="412"/>
      <c r="AMK4" s="412"/>
      <c r="AML4" s="412"/>
      <c r="AMM4" s="412"/>
      <c r="AMN4" s="412"/>
      <c r="AMO4" s="412"/>
      <c r="AMP4" s="412"/>
      <c r="AMQ4" s="412"/>
      <c r="AMR4" s="412"/>
      <c r="AMS4" s="412"/>
      <c r="AMT4" s="412"/>
      <c r="AMU4" s="412"/>
      <c r="AMV4" s="412"/>
      <c r="AMW4" s="412"/>
      <c r="AMX4" s="412"/>
      <c r="AMY4" s="412"/>
      <c r="AMZ4" s="412"/>
      <c r="ANA4" s="412"/>
      <c r="ANB4" s="412"/>
      <c r="ANC4" s="412"/>
      <c r="AND4" s="412"/>
      <c r="ANE4" s="412"/>
      <c r="ANF4" s="412"/>
      <c r="ANG4" s="412"/>
      <c r="ANH4" s="412"/>
      <c r="ANI4" s="412"/>
      <c r="ANJ4" s="412"/>
      <c r="ANK4" s="412"/>
      <c r="ANL4" s="412"/>
      <c r="ANM4" s="412"/>
      <c r="ANN4" s="412"/>
      <c r="ANO4" s="412"/>
      <c r="ANP4" s="412"/>
      <c r="ANQ4" s="412"/>
      <c r="ANR4" s="412"/>
      <c r="ANS4" s="412"/>
      <c r="ANT4" s="412"/>
      <c r="ANU4" s="412"/>
      <c r="ANV4" s="412"/>
      <c r="ANW4" s="412"/>
      <c r="ANX4" s="412"/>
      <c r="ANY4" s="412"/>
      <c r="ANZ4" s="412"/>
      <c r="AOA4" s="412"/>
      <c r="AOB4" s="412"/>
      <c r="AOC4" s="412"/>
      <c r="AOD4" s="412"/>
      <c r="AOE4" s="412"/>
      <c r="AOF4" s="412"/>
      <c r="AOG4" s="412"/>
      <c r="AOH4" s="412"/>
      <c r="AOI4" s="412"/>
      <c r="AOJ4" s="412"/>
      <c r="AOK4" s="412"/>
      <c r="AOL4" s="412"/>
      <c r="AOM4" s="412"/>
      <c r="AON4" s="412"/>
      <c r="AOO4" s="412"/>
      <c r="AOP4" s="412"/>
      <c r="AOQ4" s="412"/>
      <c r="AOR4" s="412"/>
      <c r="AOS4" s="412"/>
      <c r="AOT4" s="412"/>
      <c r="AOU4" s="412"/>
      <c r="AOV4" s="412"/>
      <c r="AOW4" s="412"/>
      <c r="AOX4" s="412"/>
      <c r="AOY4" s="412"/>
      <c r="AOZ4" s="412"/>
      <c r="APA4" s="412"/>
      <c r="APB4" s="412"/>
      <c r="APC4" s="412"/>
      <c r="APD4" s="412"/>
      <c r="APE4" s="412"/>
      <c r="APF4" s="412"/>
      <c r="APG4" s="412"/>
      <c r="APH4" s="412"/>
      <c r="API4" s="412"/>
      <c r="APJ4" s="412"/>
      <c r="APK4" s="412"/>
      <c r="APL4" s="412"/>
      <c r="APM4" s="412"/>
      <c r="APN4" s="412"/>
      <c r="APO4" s="412"/>
      <c r="APP4" s="412"/>
      <c r="APQ4" s="412"/>
      <c r="APR4" s="412"/>
      <c r="APS4" s="412"/>
      <c r="APT4" s="412"/>
      <c r="APU4" s="412"/>
      <c r="APV4" s="412"/>
      <c r="APW4" s="412"/>
      <c r="APX4" s="412"/>
      <c r="APY4" s="412"/>
      <c r="APZ4" s="412"/>
      <c r="AQA4" s="412"/>
      <c r="AQB4" s="412"/>
      <c r="AQC4" s="412"/>
      <c r="AQD4" s="412"/>
      <c r="AQE4" s="412"/>
      <c r="AQF4" s="412"/>
      <c r="AQG4" s="412"/>
      <c r="AQH4" s="412"/>
      <c r="AQI4" s="412"/>
      <c r="AQJ4" s="412"/>
      <c r="AQK4" s="412"/>
      <c r="AQL4" s="412"/>
      <c r="AQM4" s="412"/>
      <c r="AQN4" s="412"/>
      <c r="AQO4" s="412"/>
      <c r="AQP4" s="412"/>
      <c r="AQQ4" s="412"/>
      <c r="AQR4" s="412"/>
      <c r="AQS4" s="412"/>
      <c r="AQT4" s="412"/>
      <c r="AQU4" s="412"/>
      <c r="AQV4" s="412"/>
      <c r="AQW4" s="412"/>
      <c r="AQX4" s="412"/>
      <c r="AQY4" s="412"/>
      <c r="AQZ4" s="412"/>
      <c r="ARA4" s="412"/>
      <c r="ARB4" s="412"/>
      <c r="ARC4" s="412"/>
      <c r="ARD4" s="412"/>
      <c r="ARE4" s="412"/>
      <c r="ARF4" s="412"/>
      <c r="ARG4" s="412"/>
      <c r="ARH4" s="412"/>
      <c r="ARI4" s="412"/>
      <c r="ARJ4" s="412"/>
      <c r="ARK4" s="412"/>
      <c r="ARL4" s="412"/>
      <c r="ARM4" s="412"/>
      <c r="ARN4" s="412"/>
      <c r="ARO4" s="412"/>
      <c r="ARP4" s="412"/>
      <c r="ARQ4" s="412"/>
      <c r="ARR4" s="412"/>
      <c r="ARS4" s="412"/>
      <c r="ART4" s="412"/>
      <c r="ARU4" s="412"/>
      <c r="ARV4" s="412"/>
      <c r="ARW4" s="412"/>
      <c r="ARX4" s="412"/>
      <c r="ARY4" s="412"/>
      <c r="ARZ4" s="412"/>
      <c r="ASA4" s="412"/>
      <c r="ASB4" s="412"/>
      <c r="ASC4" s="412"/>
      <c r="ASD4" s="412"/>
      <c r="ASE4" s="412"/>
      <c r="ASF4" s="412"/>
      <c r="ASG4" s="412"/>
      <c r="ASH4" s="412"/>
      <c r="ASI4" s="412"/>
      <c r="ASJ4" s="412"/>
      <c r="ASK4" s="412"/>
      <c r="ASL4" s="412"/>
      <c r="ASM4" s="412"/>
      <c r="ASN4" s="412"/>
      <c r="ASO4" s="412"/>
      <c r="ASP4" s="412"/>
      <c r="ASQ4" s="412"/>
      <c r="ASR4" s="412"/>
      <c r="ASS4" s="412"/>
      <c r="AST4" s="412"/>
      <c r="ASU4" s="412"/>
      <c r="ASV4" s="412"/>
      <c r="ASW4" s="412"/>
      <c r="ASX4" s="412"/>
      <c r="ASY4" s="412"/>
      <c r="ASZ4" s="412"/>
      <c r="ATA4" s="412"/>
      <c r="ATB4" s="412"/>
      <c r="ATC4" s="412"/>
      <c r="ATD4" s="412"/>
      <c r="ATE4" s="412"/>
      <c r="ATF4" s="412"/>
      <c r="ATG4" s="412"/>
      <c r="ATH4" s="412"/>
      <c r="ATI4" s="412"/>
      <c r="ATJ4" s="412"/>
      <c r="ATK4" s="412"/>
      <c r="ATL4" s="412"/>
      <c r="ATM4" s="412"/>
      <c r="ATN4" s="412"/>
      <c r="ATO4" s="412"/>
      <c r="ATP4" s="412"/>
      <c r="ATQ4" s="412"/>
      <c r="ATR4" s="412"/>
      <c r="ATS4" s="412"/>
      <c r="ATT4" s="412"/>
      <c r="ATU4" s="412"/>
      <c r="ATV4" s="412"/>
      <c r="ATW4" s="412"/>
      <c r="ATX4" s="412"/>
      <c r="ATY4" s="412"/>
      <c r="ATZ4" s="412"/>
      <c r="AUA4" s="412"/>
      <c r="AUB4" s="412"/>
      <c r="AUC4" s="412"/>
      <c r="AUD4" s="412"/>
      <c r="AUE4" s="412"/>
      <c r="AUF4" s="412"/>
      <c r="AUG4" s="412"/>
      <c r="AUH4" s="412"/>
      <c r="AUI4" s="412"/>
      <c r="AUJ4" s="412"/>
      <c r="AUK4" s="412"/>
      <c r="AUL4" s="412"/>
      <c r="AUM4" s="412"/>
      <c r="AUN4" s="412"/>
      <c r="AUO4" s="412"/>
      <c r="AUP4" s="412"/>
      <c r="AUQ4" s="412"/>
      <c r="AUR4" s="412"/>
      <c r="AUS4" s="412"/>
      <c r="AUT4" s="412"/>
      <c r="AUU4" s="412"/>
      <c r="AUV4" s="412"/>
      <c r="AUW4" s="412"/>
      <c r="AUX4" s="412"/>
      <c r="AUY4" s="412"/>
      <c r="AUZ4" s="412"/>
      <c r="AVA4" s="412"/>
      <c r="AVB4" s="412"/>
      <c r="AVC4" s="412"/>
      <c r="AVD4" s="412"/>
      <c r="AVE4" s="412"/>
      <c r="AVF4" s="412"/>
      <c r="AVG4" s="412"/>
      <c r="AVH4" s="412"/>
      <c r="AVI4" s="412"/>
      <c r="AVJ4" s="412"/>
      <c r="AVK4" s="412"/>
      <c r="AVL4" s="412"/>
      <c r="AVM4" s="412"/>
      <c r="AVN4" s="412"/>
      <c r="AVO4" s="412"/>
      <c r="AVP4" s="412"/>
      <c r="AVQ4" s="412"/>
      <c r="AVR4" s="412"/>
      <c r="AVS4" s="412"/>
      <c r="AVT4" s="412"/>
      <c r="AVU4" s="412"/>
      <c r="AVV4" s="412"/>
      <c r="AVW4" s="412"/>
      <c r="AVX4" s="412"/>
      <c r="AVY4" s="412"/>
      <c r="AVZ4" s="412"/>
      <c r="AWA4" s="412"/>
      <c r="AWB4" s="412"/>
      <c r="AWC4" s="412"/>
      <c r="AWD4" s="412"/>
      <c r="AWE4" s="412"/>
      <c r="AWF4" s="412"/>
      <c r="AWG4" s="412"/>
      <c r="AWH4" s="412"/>
      <c r="AWI4" s="412"/>
      <c r="AWJ4" s="412"/>
      <c r="AWK4" s="412"/>
      <c r="AWL4" s="412"/>
      <c r="AWM4" s="412"/>
      <c r="AWN4" s="412"/>
      <c r="AWO4" s="412"/>
      <c r="AWP4" s="412"/>
      <c r="AWQ4" s="412"/>
      <c r="AWR4" s="412"/>
      <c r="AWS4" s="412"/>
      <c r="AWT4" s="412"/>
      <c r="AWU4" s="412"/>
      <c r="AWV4" s="412"/>
      <c r="AWW4" s="412"/>
      <c r="AWX4" s="412"/>
      <c r="AWY4" s="412"/>
      <c r="AWZ4" s="412"/>
      <c r="AXA4" s="412"/>
      <c r="AXB4" s="412"/>
      <c r="AXC4" s="412"/>
      <c r="AXD4" s="412"/>
      <c r="AXE4" s="412"/>
      <c r="AXF4" s="412"/>
      <c r="AXG4" s="412"/>
      <c r="AXH4" s="412"/>
      <c r="AXI4" s="412"/>
      <c r="AXJ4" s="412"/>
      <c r="AXK4" s="412"/>
      <c r="AXL4" s="412"/>
      <c r="AXM4" s="412"/>
      <c r="AXN4" s="412"/>
      <c r="AXO4" s="412"/>
      <c r="AXP4" s="412"/>
      <c r="AXQ4" s="412"/>
      <c r="AXR4" s="412"/>
      <c r="AXS4" s="412"/>
      <c r="AXT4" s="412"/>
      <c r="AXU4" s="412"/>
      <c r="AXV4" s="412"/>
      <c r="AXW4" s="412"/>
      <c r="AXX4" s="412"/>
      <c r="AXY4" s="412"/>
      <c r="AXZ4" s="412"/>
      <c r="AYA4" s="412"/>
      <c r="AYB4" s="412"/>
      <c r="AYC4" s="412"/>
      <c r="AYD4" s="412"/>
      <c r="AYE4" s="412"/>
      <c r="AYF4" s="412"/>
      <c r="AYG4" s="412"/>
      <c r="AYH4" s="412"/>
      <c r="AYI4" s="412"/>
      <c r="AYJ4" s="412"/>
      <c r="AYK4" s="412"/>
      <c r="AYL4" s="412"/>
      <c r="AYM4" s="412"/>
      <c r="AYN4" s="412"/>
      <c r="AYO4" s="412"/>
      <c r="AYP4" s="412"/>
      <c r="AYQ4" s="412"/>
      <c r="AYR4" s="412"/>
      <c r="AYS4" s="412"/>
      <c r="AYT4" s="412"/>
      <c r="AYU4" s="412"/>
      <c r="AYV4" s="412"/>
      <c r="AYW4" s="412"/>
      <c r="AYX4" s="412"/>
      <c r="AYY4" s="412"/>
      <c r="AYZ4" s="412"/>
      <c r="AZA4" s="412"/>
      <c r="AZB4" s="412"/>
      <c r="AZC4" s="412"/>
      <c r="AZD4" s="412"/>
      <c r="AZE4" s="412"/>
      <c r="AZF4" s="412"/>
      <c r="AZG4" s="412"/>
      <c r="AZH4" s="412"/>
      <c r="AZI4" s="412"/>
      <c r="AZJ4" s="412"/>
      <c r="AZK4" s="412"/>
      <c r="AZL4" s="412"/>
      <c r="AZM4" s="412"/>
      <c r="AZN4" s="412"/>
      <c r="AZO4" s="412"/>
      <c r="AZP4" s="412"/>
      <c r="AZQ4" s="412"/>
      <c r="AZR4" s="412"/>
      <c r="AZS4" s="412"/>
      <c r="AZT4" s="412"/>
      <c r="AZU4" s="412"/>
      <c r="AZV4" s="412"/>
      <c r="AZW4" s="412"/>
      <c r="AZX4" s="412"/>
      <c r="AZY4" s="412"/>
      <c r="AZZ4" s="412"/>
      <c r="BAA4" s="412"/>
      <c r="BAB4" s="412"/>
      <c r="BAC4" s="412"/>
      <c r="BAD4" s="412"/>
      <c r="BAE4" s="412"/>
      <c r="BAF4" s="412"/>
      <c r="BAG4" s="412"/>
      <c r="BAH4" s="412"/>
      <c r="BAI4" s="412"/>
      <c r="BAJ4" s="412"/>
      <c r="BAK4" s="412"/>
      <c r="BAL4" s="412"/>
      <c r="BAM4" s="412"/>
      <c r="BAN4" s="412"/>
      <c r="BAO4" s="412"/>
      <c r="BAP4" s="412"/>
      <c r="BAQ4" s="412"/>
      <c r="BAR4" s="412"/>
      <c r="BAS4" s="412"/>
      <c r="BAT4" s="412"/>
      <c r="BAU4" s="412"/>
      <c r="BAV4" s="412"/>
      <c r="BAW4" s="412"/>
      <c r="BAX4" s="412"/>
      <c r="BAY4" s="412"/>
      <c r="BAZ4" s="412"/>
      <c r="BBA4" s="412"/>
      <c r="BBB4" s="412"/>
      <c r="BBC4" s="412"/>
      <c r="BBD4" s="412"/>
      <c r="BBE4" s="412"/>
      <c r="BBF4" s="412"/>
      <c r="BBG4" s="412"/>
      <c r="BBH4" s="412"/>
      <c r="BBI4" s="412"/>
      <c r="BBJ4" s="412"/>
      <c r="BBK4" s="412"/>
      <c r="BBL4" s="412"/>
      <c r="BBM4" s="412"/>
      <c r="BBN4" s="412"/>
      <c r="BBO4" s="412"/>
      <c r="BBP4" s="412"/>
      <c r="BBQ4" s="412"/>
      <c r="BBR4" s="412"/>
      <c r="BBS4" s="412"/>
      <c r="BBT4" s="412"/>
      <c r="BBU4" s="412"/>
      <c r="BBV4" s="412"/>
      <c r="BBW4" s="412"/>
      <c r="BBX4" s="412"/>
      <c r="BBY4" s="412"/>
      <c r="BBZ4" s="412"/>
      <c r="BCA4" s="412"/>
      <c r="BCB4" s="412"/>
      <c r="BCC4" s="412"/>
      <c r="BCD4" s="412"/>
      <c r="BCE4" s="412"/>
      <c r="BCF4" s="412"/>
      <c r="BCG4" s="412"/>
      <c r="BCH4" s="412"/>
      <c r="BCI4" s="412"/>
      <c r="BCJ4" s="412"/>
      <c r="BCK4" s="412"/>
      <c r="BCL4" s="412"/>
      <c r="BCM4" s="412"/>
      <c r="BCN4" s="412"/>
      <c r="BCO4" s="412"/>
      <c r="BCP4" s="412"/>
      <c r="BCQ4" s="412"/>
      <c r="BCR4" s="412"/>
      <c r="BCS4" s="412"/>
      <c r="BCT4" s="412"/>
      <c r="BCU4" s="412"/>
      <c r="BCV4" s="412"/>
      <c r="BCW4" s="412"/>
      <c r="BCX4" s="412"/>
      <c r="BCY4" s="412"/>
      <c r="BCZ4" s="412"/>
      <c r="BDA4" s="412"/>
      <c r="BDB4" s="412"/>
      <c r="BDC4" s="412"/>
      <c r="BDD4" s="412"/>
      <c r="BDE4" s="412"/>
      <c r="BDF4" s="412"/>
      <c r="BDG4" s="412"/>
      <c r="BDH4" s="412"/>
      <c r="BDI4" s="412"/>
      <c r="BDJ4" s="412"/>
      <c r="BDK4" s="412"/>
      <c r="BDL4" s="412"/>
      <c r="BDM4" s="412"/>
      <c r="BDN4" s="412"/>
      <c r="BDO4" s="412"/>
      <c r="BDP4" s="412"/>
      <c r="BDQ4" s="412"/>
      <c r="BDR4" s="412"/>
      <c r="BDS4" s="412"/>
      <c r="BDT4" s="412"/>
      <c r="BDU4" s="412"/>
      <c r="BDV4" s="412"/>
      <c r="BDW4" s="412"/>
      <c r="BDX4" s="412"/>
      <c r="BDY4" s="412"/>
      <c r="BDZ4" s="412"/>
      <c r="BEA4" s="412"/>
      <c r="BEB4" s="412"/>
      <c r="BEC4" s="412"/>
      <c r="BED4" s="412"/>
      <c r="BEE4" s="412"/>
      <c r="BEF4" s="412"/>
      <c r="BEG4" s="412"/>
      <c r="BEH4" s="412"/>
      <c r="BEI4" s="412"/>
      <c r="BEJ4" s="412"/>
      <c r="BEK4" s="412"/>
      <c r="BEL4" s="412"/>
      <c r="BEM4" s="412"/>
      <c r="BEN4" s="412"/>
      <c r="BEO4" s="412"/>
      <c r="BEP4" s="412"/>
      <c r="BEQ4" s="412"/>
      <c r="BER4" s="412"/>
      <c r="BES4" s="412"/>
      <c r="BET4" s="412"/>
      <c r="BEU4" s="412"/>
      <c r="BEV4" s="412"/>
      <c r="BEW4" s="412"/>
      <c r="BEX4" s="412"/>
      <c r="BEY4" s="412"/>
      <c r="BEZ4" s="412"/>
      <c r="BFA4" s="412"/>
      <c r="BFB4" s="412"/>
      <c r="BFC4" s="412"/>
      <c r="BFD4" s="412"/>
      <c r="BFE4" s="412"/>
      <c r="BFF4" s="412"/>
      <c r="BFG4" s="412"/>
      <c r="BFH4" s="412"/>
      <c r="BFI4" s="412"/>
      <c r="BFJ4" s="412"/>
      <c r="BFK4" s="412"/>
      <c r="BFL4" s="412"/>
      <c r="BFM4" s="412"/>
      <c r="BFN4" s="412"/>
      <c r="BFO4" s="412"/>
      <c r="BFP4" s="412"/>
      <c r="BFQ4" s="412"/>
      <c r="BFR4" s="412"/>
      <c r="BFS4" s="412"/>
      <c r="BFT4" s="412"/>
      <c r="BFU4" s="412"/>
      <c r="BFV4" s="412"/>
      <c r="BFW4" s="412"/>
      <c r="BFX4" s="412"/>
      <c r="BFY4" s="412"/>
      <c r="BFZ4" s="412"/>
      <c r="BGA4" s="412"/>
      <c r="BGB4" s="412"/>
      <c r="BGC4" s="412"/>
      <c r="BGD4" s="412"/>
      <c r="BGE4" s="412"/>
      <c r="BGF4" s="412"/>
      <c r="BGG4" s="412"/>
      <c r="BGH4" s="412"/>
      <c r="BGI4" s="412"/>
      <c r="BGJ4" s="412"/>
      <c r="BGK4" s="412"/>
      <c r="BGL4" s="412"/>
      <c r="BGM4" s="412"/>
      <c r="BGN4" s="412"/>
      <c r="BGO4" s="412"/>
      <c r="BGP4" s="412"/>
      <c r="BGQ4" s="412"/>
      <c r="BGR4" s="412"/>
      <c r="BGS4" s="412"/>
      <c r="BGT4" s="412"/>
      <c r="BGU4" s="412"/>
      <c r="BGV4" s="412"/>
      <c r="BGW4" s="412"/>
      <c r="BGX4" s="412"/>
      <c r="BGY4" s="412"/>
      <c r="BGZ4" s="412"/>
      <c r="BHA4" s="412"/>
      <c r="BHB4" s="412"/>
      <c r="BHC4" s="412"/>
      <c r="BHD4" s="412"/>
      <c r="BHE4" s="412"/>
      <c r="BHF4" s="412"/>
      <c r="BHG4" s="412"/>
      <c r="BHH4" s="412"/>
      <c r="BHI4" s="412"/>
      <c r="BHJ4" s="412"/>
      <c r="BHK4" s="412"/>
      <c r="BHL4" s="412"/>
      <c r="BHM4" s="412"/>
      <c r="BHN4" s="412"/>
      <c r="BHO4" s="412"/>
      <c r="BHP4" s="412"/>
      <c r="BHQ4" s="412"/>
      <c r="BHR4" s="412"/>
      <c r="BHS4" s="412"/>
      <c r="BHT4" s="412"/>
      <c r="BHU4" s="412"/>
      <c r="BHV4" s="412"/>
      <c r="BHW4" s="412"/>
      <c r="BHX4" s="412"/>
      <c r="BHY4" s="412"/>
      <c r="BHZ4" s="412"/>
      <c r="BIA4" s="412"/>
      <c r="BIB4" s="412"/>
      <c r="BIC4" s="412"/>
      <c r="BID4" s="412"/>
      <c r="BIE4" s="412"/>
      <c r="BIF4" s="412"/>
      <c r="BIG4" s="412"/>
      <c r="BIH4" s="412"/>
      <c r="BII4" s="412"/>
      <c r="BIJ4" s="412"/>
      <c r="BIK4" s="412"/>
      <c r="BIL4" s="412"/>
      <c r="BIM4" s="412"/>
      <c r="BIN4" s="412"/>
      <c r="BIO4" s="412"/>
      <c r="BIP4" s="412"/>
      <c r="BIQ4" s="412"/>
      <c r="BIR4" s="412"/>
      <c r="BIS4" s="412"/>
      <c r="BIT4" s="412"/>
      <c r="BIU4" s="412"/>
      <c r="BIV4" s="412"/>
      <c r="BIW4" s="412"/>
      <c r="BIX4" s="412"/>
      <c r="BIY4" s="412"/>
      <c r="BIZ4" s="412"/>
      <c r="BJA4" s="412"/>
      <c r="BJB4" s="412"/>
      <c r="BJC4" s="412"/>
      <c r="BJD4" s="412"/>
      <c r="BJE4" s="412"/>
      <c r="BJF4" s="412"/>
      <c r="BJG4" s="412"/>
      <c r="BJH4" s="412"/>
      <c r="BJI4" s="412"/>
      <c r="BJJ4" s="412"/>
      <c r="BJK4" s="412"/>
      <c r="BJL4" s="412"/>
      <c r="BJM4" s="412"/>
      <c r="BJN4" s="412"/>
      <c r="BJO4" s="412"/>
      <c r="BJP4" s="412"/>
      <c r="BJQ4" s="412"/>
      <c r="BJR4" s="412"/>
      <c r="BJS4" s="412"/>
      <c r="BJT4" s="412"/>
      <c r="BJU4" s="412"/>
      <c r="BJV4" s="412"/>
      <c r="BJW4" s="412"/>
      <c r="BJX4" s="412"/>
      <c r="BJY4" s="412"/>
      <c r="BJZ4" s="412"/>
      <c r="BKA4" s="412"/>
      <c r="BKB4" s="412"/>
      <c r="BKC4" s="412"/>
      <c r="BKD4" s="412"/>
      <c r="BKE4" s="412"/>
      <c r="BKF4" s="412"/>
      <c r="BKG4" s="412"/>
      <c r="BKH4" s="412"/>
      <c r="BKI4" s="412"/>
      <c r="BKJ4" s="412"/>
      <c r="BKK4" s="412"/>
      <c r="BKL4" s="412"/>
      <c r="BKM4" s="412"/>
      <c r="BKN4" s="412"/>
      <c r="BKO4" s="412"/>
      <c r="BKP4" s="412"/>
      <c r="BKQ4" s="412"/>
      <c r="BKR4" s="412"/>
      <c r="BKS4" s="412"/>
      <c r="BKT4" s="412"/>
      <c r="BKU4" s="412"/>
      <c r="BKV4" s="412"/>
      <c r="BKW4" s="412"/>
      <c r="BKX4" s="412"/>
      <c r="BKY4" s="412"/>
      <c r="BKZ4" s="412"/>
      <c r="BLA4" s="412"/>
      <c r="BLB4" s="412"/>
      <c r="BLC4" s="412"/>
      <c r="BLD4" s="412"/>
      <c r="BLE4" s="412"/>
      <c r="BLF4" s="412"/>
      <c r="BLG4" s="412"/>
      <c r="BLH4" s="412"/>
      <c r="BLI4" s="412"/>
      <c r="BLJ4" s="412"/>
      <c r="BLK4" s="412"/>
      <c r="BLL4" s="412"/>
      <c r="BLM4" s="412"/>
      <c r="BLN4" s="412"/>
      <c r="BLO4" s="412"/>
      <c r="BLP4" s="412"/>
      <c r="BLQ4" s="412"/>
      <c r="BLR4" s="412"/>
      <c r="BLS4" s="412"/>
      <c r="BLT4" s="412"/>
      <c r="BLU4" s="412"/>
      <c r="BLV4" s="412"/>
      <c r="BLW4" s="412"/>
      <c r="BLX4" s="412"/>
      <c r="BLY4" s="412"/>
      <c r="BLZ4" s="412"/>
      <c r="BMA4" s="412"/>
      <c r="BMB4" s="412"/>
      <c r="BMC4" s="412"/>
      <c r="BMD4" s="412"/>
      <c r="BME4" s="412"/>
      <c r="BMF4" s="412"/>
      <c r="BMG4" s="412"/>
      <c r="BMH4" s="412"/>
      <c r="BMI4" s="412"/>
      <c r="BMJ4" s="412"/>
      <c r="BMK4" s="412"/>
      <c r="BML4" s="412"/>
      <c r="BMM4" s="412"/>
      <c r="BMN4" s="412"/>
      <c r="BMO4" s="412"/>
      <c r="BMP4" s="412"/>
      <c r="BMQ4" s="412"/>
      <c r="BMR4" s="412"/>
      <c r="BMS4" s="412"/>
      <c r="BMT4" s="412"/>
      <c r="BMU4" s="412"/>
      <c r="BMV4" s="412"/>
      <c r="BMW4" s="412"/>
      <c r="BMX4" s="412"/>
      <c r="BMY4" s="412"/>
      <c r="BMZ4" s="412"/>
      <c r="BNA4" s="412"/>
      <c r="BNB4" s="412"/>
      <c r="BNC4" s="412"/>
      <c r="BND4" s="412"/>
      <c r="BNE4" s="412"/>
      <c r="BNF4" s="412"/>
      <c r="BNG4" s="412"/>
      <c r="BNH4" s="412"/>
      <c r="BNI4" s="412"/>
      <c r="BNJ4" s="412"/>
      <c r="BNK4" s="412"/>
      <c r="BNL4" s="412"/>
      <c r="BNM4" s="412"/>
      <c r="BNN4" s="412"/>
      <c r="BNO4" s="412"/>
      <c r="BNP4" s="412"/>
      <c r="BNQ4" s="412"/>
      <c r="BNR4" s="412"/>
      <c r="BNS4" s="412"/>
      <c r="BNT4" s="412"/>
      <c r="BNU4" s="412"/>
      <c r="BNV4" s="412"/>
      <c r="BNW4" s="412"/>
      <c r="BNX4" s="412"/>
      <c r="BNY4" s="412"/>
      <c r="BNZ4" s="412"/>
      <c r="BOA4" s="412"/>
      <c r="BOB4" s="412"/>
      <c r="BOC4" s="412"/>
      <c r="BOD4" s="412"/>
      <c r="BOE4" s="412"/>
      <c r="BOF4" s="412"/>
      <c r="BOG4" s="412"/>
      <c r="BOH4" s="412"/>
      <c r="BOI4" s="412"/>
      <c r="BOJ4" s="412"/>
      <c r="BOK4" s="412"/>
      <c r="BOL4" s="412"/>
      <c r="BOM4" s="412"/>
      <c r="BON4" s="412"/>
      <c r="BOO4" s="412"/>
      <c r="BOP4" s="412"/>
      <c r="BOQ4" s="412"/>
      <c r="BOR4" s="412"/>
      <c r="BOS4" s="412"/>
      <c r="BOT4" s="412"/>
      <c r="BOU4" s="412"/>
      <c r="BOV4" s="412"/>
      <c r="BOW4" s="412"/>
      <c r="BOX4" s="412"/>
      <c r="BOY4" s="412"/>
      <c r="BOZ4" s="412"/>
      <c r="BPA4" s="412"/>
      <c r="BPB4" s="412"/>
      <c r="BPC4" s="412"/>
      <c r="BPD4" s="412"/>
      <c r="BPE4" s="412"/>
      <c r="BPF4" s="412"/>
      <c r="BPG4" s="412"/>
      <c r="BPH4" s="412"/>
      <c r="BPI4" s="412"/>
      <c r="BPJ4" s="412"/>
      <c r="BPK4" s="412"/>
      <c r="BPL4" s="412"/>
      <c r="BPM4" s="412"/>
      <c r="BPN4" s="412"/>
      <c r="BPO4" s="412"/>
      <c r="BPP4" s="412"/>
      <c r="BPQ4" s="412"/>
      <c r="BPR4" s="412"/>
      <c r="BPS4" s="412"/>
      <c r="BPT4" s="412"/>
      <c r="BPU4" s="412"/>
      <c r="BPV4" s="412"/>
      <c r="BPW4" s="412"/>
      <c r="BPX4" s="412"/>
      <c r="BPY4" s="412"/>
      <c r="BPZ4" s="412"/>
      <c r="BQA4" s="412"/>
      <c r="BQB4" s="412"/>
      <c r="BQC4" s="412"/>
      <c r="BQD4" s="412"/>
      <c r="BQE4" s="412"/>
      <c r="BQF4" s="412"/>
      <c r="BQG4" s="412"/>
      <c r="BQH4" s="412"/>
      <c r="BQI4" s="412"/>
      <c r="BQJ4" s="412"/>
      <c r="BQK4" s="412"/>
      <c r="BQL4" s="412"/>
      <c r="BQM4" s="412"/>
      <c r="BQN4" s="412"/>
      <c r="BQO4" s="412"/>
      <c r="BQP4" s="412"/>
      <c r="BQQ4" s="412"/>
      <c r="BQR4" s="412"/>
      <c r="BQS4" s="412"/>
      <c r="BQT4" s="412"/>
      <c r="BQU4" s="412"/>
      <c r="BQV4" s="412"/>
      <c r="BQW4" s="412"/>
      <c r="BQX4" s="412"/>
      <c r="BQY4" s="412"/>
      <c r="BQZ4" s="412"/>
      <c r="BRA4" s="412"/>
      <c r="BRB4" s="412"/>
      <c r="BRC4" s="412"/>
      <c r="BRD4" s="412"/>
      <c r="BRE4" s="412"/>
      <c r="BRF4" s="412"/>
      <c r="BRG4" s="412"/>
      <c r="BRH4" s="412"/>
      <c r="BRI4" s="412"/>
      <c r="BRJ4" s="412"/>
      <c r="BRK4" s="412"/>
      <c r="BRL4" s="412"/>
      <c r="BRM4" s="412"/>
      <c r="BRN4" s="412"/>
      <c r="BRO4" s="412"/>
      <c r="BRP4" s="412"/>
      <c r="BRQ4" s="412"/>
      <c r="BRR4" s="412"/>
      <c r="BRS4" s="412"/>
      <c r="BRT4" s="412"/>
      <c r="BRU4" s="412"/>
      <c r="BRV4" s="412"/>
      <c r="BRW4" s="412"/>
      <c r="BRX4" s="412"/>
      <c r="BRY4" s="412"/>
      <c r="BRZ4" s="412"/>
      <c r="BSA4" s="412"/>
      <c r="BSB4" s="412"/>
      <c r="BSC4" s="412"/>
      <c r="BSD4" s="412"/>
      <c r="BSE4" s="412"/>
      <c r="BSF4" s="412"/>
      <c r="BSG4" s="412"/>
      <c r="BSH4" s="412"/>
      <c r="BSI4" s="412"/>
      <c r="BSJ4" s="412"/>
      <c r="BSK4" s="412"/>
      <c r="BSL4" s="412"/>
      <c r="BSM4" s="412"/>
      <c r="BSN4" s="412"/>
      <c r="BSO4" s="412"/>
      <c r="BSP4" s="412"/>
      <c r="BSQ4" s="412"/>
      <c r="BSR4" s="412"/>
      <c r="BSS4" s="412"/>
      <c r="BST4" s="412"/>
      <c r="BSU4" s="412"/>
      <c r="BSV4" s="412"/>
      <c r="BSW4" s="412"/>
      <c r="BSX4" s="412"/>
      <c r="BSY4" s="412"/>
      <c r="BSZ4" s="412"/>
      <c r="BTA4" s="412"/>
      <c r="BTB4" s="412"/>
      <c r="BTC4" s="412"/>
      <c r="BTD4" s="412"/>
      <c r="BTE4" s="412"/>
      <c r="BTF4" s="412"/>
      <c r="BTG4" s="412"/>
      <c r="BTH4" s="412"/>
      <c r="BTI4" s="412"/>
      <c r="BTJ4" s="412"/>
      <c r="BTK4" s="412"/>
      <c r="BTL4" s="412"/>
      <c r="BTM4" s="412"/>
      <c r="BTN4" s="412"/>
      <c r="BTO4" s="412"/>
      <c r="BTP4" s="412"/>
      <c r="BTQ4" s="412"/>
      <c r="BTR4" s="412"/>
      <c r="BTS4" s="412"/>
      <c r="BTT4" s="412"/>
      <c r="BTU4" s="412"/>
      <c r="BTV4" s="412"/>
      <c r="BTW4" s="412"/>
      <c r="BTX4" s="412"/>
      <c r="BTY4" s="412"/>
      <c r="BTZ4" s="412"/>
      <c r="BUA4" s="412"/>
      <c r="BUB4" s="412"/>
      <c r="BUC4" s="412"/>
      <c r="BUD4" s="412"/>
      <c r="BUE4" s="412"/>
      <c r="BUF4" s="412"/>
      <c r="BUG4" s="412"/>
      <c r="BUH4" s="412"/>
      <c r="BUI4" s="412"/>
      <c r="BUJ4" s="412"/>
      <c r="BUK4" s="412"/>
      <c r="BUL4" s="412"/>
      <c r="BUM4" s="412"/>
      <c r="BUN4" s="412"/>
      <c r="BUO4" s="412"/>
      <c r="BUP4" s="412"/>
      <c r="BUQ4" s="412"/>
      <c r="BUR4" s="412"/>
      <c r="BUS4" s="412"/>
      <c r="BUT4" s="412"/>
      <c r="BUU4" s="412"/>
      <c r="BUV4" s="412"/>
      <c r="BUW4" s="412"/>
      <c r="BUX4" s="412"/>
      <c r="BUY4" s="412"/>
      <c r="BUZ4" s="412"/>
      <c r="BVA4" s="412"/>
      <c r="BVB4" s="412"/>
      <c r="BVC4" s="412"/>
      <c r="BVD4" s="412"/>
      <c r="BVE4" s="412"/>
      <c r="BVF4" s="412"/>
      <c r="BVG4" s="412"/>
      <c r="BVH4" s="412"/>
      <c r="BVI4" s="412"/>
      <c r="BVJ4" s="412"/>
      <c r="BVK4" s="412"/>
      <c r="BVL4" s="412"/>
      <c r="BVM4" s="412"/>
      <c r="BVN4" s="412"/>
      <c r="BVO4" s="412"/>
      <c r="BVP4" s="412"/>
      <c r="BVQ4" s="412"/>
      <c r="BVR4" s="412"/>
      <c r="BVS4" s="412"/>
      <c r="BVT4" s="412"/>
      <c r="BVU4" s="412"/>
      <c r="BVV4" s="412"/>
      <c r="BVW4" s="412"/>
      <c r="BVX4" s="412"/>
      <c r="BVY4" s="412"/>
      <c r="BVZ4" s="412"/>
      <c r="BWA4" s="412"/>
      <c r="BWB4" s="412"/>
      <c r="BWC4" s="412"/>
      <c r="BWD4" s="412"/>
      <c r="BWE4" s="412"/>
      <c r="BWF4" s="412"/>
      <c r="BWG4" s="412"/>
      <c r="BWH4" s="412"/>
      <c r="BWI4" s="412"/>
      <c r="BWJ4" s="412"/>
      <c r="BWK4" s="412"/>
      <c r="BWL4" s="412"/>
      <c r="BWM4" s="412"/>
      <c r="BWN4" s="412"/>
      <c r="BWO4" s="412"/>
      <c r="BWP4" s="412"/>
      <c r="BWQ4" s="412"/>
      <c r="BWR4" s="412"/>
      <c r="BWS4" s="412"/>
      <c r="BWT4" s="412"/>
      <c r="BWU4" s="412"/>
      <c r="BWV4" s="412"/>
      <c r="BWW4" s="412"/>
      <c r="BWX4" s="412"/>
      <c r="BWY4" s="412"/>
      <c r="BWZ4" s="412"/>
      <c r="BXA4" s="412"/>
      <c r="BXB4" s="412"/>
      <c r="BXC4" s="412"/>
      <c r="BXD4" s="412"/>
      <c r="BXE4" s="412"/>
      <c r="BXF4" s="412"/>
      <c r="BXG4" s="412"/>
      <c r="BXH4" s="412"/>
      <c r="BXI4" s="412"/>
      <c r="BXJ4" s="412"/>
      <c r="BXK4" s="412"/>
      <c r="BXL4" s="412"/>
      <c r="BXM4" s="412"/>
      <c r="BXN4" s="412"/>
      <c r="BXO4" s="412"/>
      <c r="BXP4" s="412"/>
      <c r="BXQ4" s="412"/>
      <c r="BXR4" s="412"/>
      <c r="BXS4" s="412"/>
      <c r="BXT4" s="412"/>
      <c r="BXU4" s="412"/>
      <c r="BXV4" s="412"/>
      <c r="BXW4" s="412"/>
      <c r="BXX4" s="412"/>
      <c r="BXY4" s="412"/>
      <c r="BXZ4" s="412"/>
      <c r="BYA4" s="412"/>
      <c r="BYB4" s="412"/>
      <c r="BYC4" s="412"/>
      <c r="BYD4" s="412"/>
      <c r="BYE4" s="412"/>
      <c r="BYF4" s="412"/>
      <c r="BYG4" s="412"/>
      <c r="BYH4" s="412"/>
      <c r="BYI4" s="412"/>
      <c r="BYJ4" s="412"/>
      <c r="BYK4" s="412"/>
      <c r="BYL4" s="412"/>
      <c r="BYM4" s="412"/>
      <c r="BYN4" s="412"/>
      <c r="BYO4" s="412"/>
      <c r="BYP4" s="412"/>
      <c r="BYQ4" s="412"/>
      <c r="BYR4" s="412"/>
      <c r="BYS4" s="412"/>
      <c r="BYT4" s="412"/>
      <c r="BYU4" s="412"/>
      <c r="BYV4" s="412"/>
      <c r="BYW4" s="412"/>
      <c r="BYX4" s="412"/>
      <c r="BYY4" s="412"/>
      <c r="BYZ4" s="412"/>
      <c r="BZA4" s="412"/>
      <c r="BZB4" s="412"/>
      <c r="BZC4" s="412"/>
      <c r="BZD4" s="412"/>
      <c r="BZE4" s="412"/>
      <c r="BZF4" s="412"/>
      <c r="BZG4" s="412"/>
      <c r="BZH4" s="412"/>
      <c r="BZI4" s="412"/>
      <c r="BZJ4" s="412"/>
      <c r="BZK4" s="412"/>
      <c r="BZL4" s="412"/>
      <c r="BZM4" s="412"/>
      <c r="BZN4" s="412"/>
      <c r="BZO4" s="412"/>
      <c r="BZP4" s="412"/>
      <c r="BZQ4" s="412"/>
      <c r="BZR4" s="412"/>
      <c r="BZS4" s="412"/>
      <c r="BZT4" s="412"/>
      <c r="BZU4" s="412"/>
      <c r="BZV4" s="412"/>
      <c r="BZW4" s="412"/>
      <c r="BZX4" s="412"/>
      <c r="BZY4" s="412"/>
      <c r="BZZ4" s="412"/>
      <c r="CAA4" s="412"/>
      <c r="CAB4" s="412"/>
      <c r="CAC4" s="412"/>
      <c r="CAD4" s="412"/>
      <c r="CAE4" s="412"/>
      <c r="CAF4" s="412"/>
      <c r="CAG4" s="412"/>
      <c r="CAH4" s="412"/>
      <c r="CAI4" s="412"/>
      <c r="CAJ4" s="412"/>
      <c r="CAK4" s="412"/>
      <c r="CAL4" s="412"/>
      <c r="CAM4" s="412"/>
      <c r="CAN4" s="412"/>
      <c r="CAO4" s="412"/>
      <c r="CAP4" s="412"/>
      <c r="CAQ4" s="412"/>
      <c r="CAR4" s="412"/>
      <c r="CAS4" s="412"/>
      <c r="CAT4" s="412"/>
      <c r="CAU4" s="412"/>
      <c r="CAV4" s="412"/>
      <c r="CAW4" s="412"/>
      <c r="CAX4" s="412"/>
      <c r="CAY4" s="412"/>
      <c r="CAZ4" s="412"/>
      <c r="CBA4" s="412"/>
      <c r="CBB4" s="412"/>
      <c r="CBC4" s="412"/>
      <c r="CBD4" s="412"/>
      <c r="CBE4" s="412"/>
      <c r="CBF4" s="412"/>
      <c r="CBG4" s="412"/>
      <c r="CBH4" s="412"/>
      <c r="CBI4" s="412"/>
      <c r="CBJ4" s="412"/>
      <c r="CBK4" s="412"/>
      <c r="CBL4" s="412"/>
      <c r="CBM4" s="412"/>
      <c r="CBN4" s="412"/>
      <c r="CBO4" s="412"/>
      <c r="CBP4" s="412"/>
      <c r="CBQ4" s="412"/>
      <c r="CBR4" s="412"/>
      <c r="CBS4" s="412"/>
      <c r="CBT4" s="412"/>
      <c r="CBU4" s="412"/>
      <c r="CBV4" s="412"/>
      <c r="CBW4" s="412"/>
      <c r="CBX4" s="412"/>
      <c r="CBY4" s="412"/>
      <c r="CBZ4" s="412"/>
      <c r="CCA4" s="412"/>
      <c r="CCB4" s="412"/>
      <c r="CCC4" s="412"/>
      <c r="CCD4" s="412"/>
      <c r="CCE4" s="412"/>
      <c r="CCF4" s="412"/>
      <c r="CCG4" s="412"/>
      <c r="CCH4" s="412"/>
      <c r="CCI4" s="412"/>
      <c r="CCJ4" s="412"/>
      <c r="CCK4" s="412"/>
      <c r="CCL4" s="412"/>
      <c r="CCM4" s="412"/>
      <c r="CCN4" s="412"/>
      <c r="CCO4" s="412"/>
      <c r="CCP4" s="412"/>
      <c r="CCQ4" s="412"/>
      <c r="CCR4" s="412"/>
      <c r="CCS4" s="412"/>
      <c r="CCT4" s="412"/>
      <c r="CCU4" s="412"/>
      <c r="CCV4" s="412"/>
      <c r="CCW4" s="412"/>
      <c r="CCX4" s="412"/>
      <c r="CCY4" s="412"/>
      <c r="CCZ4" s="412"/>
      <c r="CDA4" s="412"/>
      <c r="CDB4" s="412"/>
      <c r="CDC4" s="412"/>
      <c r="CDD4" s="412"/>
      <c r="CDE4" s="412"/>
      <c r="CDF4" s="412"/>
      <c r="CDG4" s="412"/>
      <c r="CDH4" s="412"/>
      <c r="CDI4" s="412"/>
      <c r="CDJ4" s="412"/>
      <c r="CDK4" s="412"/>
      <c r="CDL4" s="412"/>
      <c r="CDM4" s="412"/>
      <c r="CDN4" s="412"/>
      <c r="CDO4" s="412"/>
      <c r="CDP4" s="412"/>
      <c r="CDQ4" s="412"/>
      <c r="CDR4" s="412"/>
      <c r="CDS4" s="412"/>
      <c r="CDT4" s="412"/>
      <c r="CDU4" s="412"/>
      <c r="CDV4" s="412"/>
      <c r="CDW4" s="412"/>
      <c r="CDX4" s="412"/>
      <c r="CDY4" s="412"/>
      <c r="CDZ4" s="412"/>
      <c r="CEA4" s="412"/>
      <c r="CEB4" s="412"/>
      <c r="CEC4" s="412"/>
      <c r="CED4" s="412"/>
      <c r="CEE4" s="412"/>
      <c r="CEF4" s="412"/>
      <c r="CEG4" s="412"/>
      <c r="CEH4" s="412"/>
      <c r="CEI4" s="412"/>
      <c r="CEJ4" s="412"/>
      <c r="CEK4" s="412"/>
      <c r="CEL4" s="412"/>
      <c r="CEM4" s="412"/>
      <c r="CEN4" s="412"/>
      <c r="CEO4" s="412"/>
      <c r="CEP4" s="412"/>
      <c r="CEQ4" s="412"/>
      <c r="CER4" s="412"/>
      <c r="CES4" s="412"/>
      <c r="CET4" s="412"/>
      <c r="CEU4" s="412"/>
      <c r="CEV4" s="412"/>
      <c r="CEW4" s="412"/>
      <c r="CEX4" s="412"/>
      <c r="CEY4" s="412"/>
      <c r="CEZ4" s="412"/>
      <c r="CFA4" s="412"/>
      <c r="CFB4" s="412"/>
      <c r="CFC4" s="412"/>
      <c r="CFD4" s="412"/>
      <c r="CFE4" s="412"/>
      <c r="CFF4" s="412"/>
      <c r="CFG4" s="412"/>
      <c r="CFH4" s="412"/>
      <c r="CFI4" s="412"/>
      <c r="CFJ4" s="412"/>
      <c r="CFK4" s="412"/>
      <c r="CFL4" s="412"/>
      <c r="CFM4" s="412"/>
      <c r="CFN4" s="412"/>
      <c r="CFO4" s="412"/>
      <c r="CFP4" s="412"/>
      <c r="CFQ4" s="412"/>
      <c r="CFR4" s="412"/>
      <c r="CFS4" s="412"/>
      <c r="CFT4" s="412"/>
      <c r="CFU4" s="412"/>
      <c r="CFV4" s="412"/>
      <c r="CFW4" s="412"/>
      <c r="CFX4" s="412"/>
      <c r="CFY4" s="412"/>
      <c r="CFZ4" s="412"/>
      <c r="CGA4" s="412"/>
      <c r="CGB4" s="412"/>
      <c r="CGC4" s="412"/>
      <c r="CGD4" s="412"/>
      <c r="CGE4" s="412"/>
      <c r="CGF4" s="412"/>
      <c r="CGG4" s="412"/>
      <c r="CGH4" s="412"/>
      <c r="CGI4" s="412"/>
      <c r="CGJ4" s="412"/>
      <c r="CGK4" s="412"/>
      <c r="CGL4" s="412"/>
      <c r="CGM4" s="412"/>
      <c r="CGN4" s="412"/>
      <c r="CGO4" s="412"/>
      <c r="CGP4" s="412"/>
      <c r="CGQ4" s="412"/>
      <c r="CGR4" s="412"/>
      <c r="CGS4" s="412"/>
      <c r="CGT4" s="412"/>
      <c r="CGU4" s="412"/>
      <c r="CGV4" s="412"/>
      <c r="CGW4" s="412"/>
      <c r="CGX4" s="412"/>
      <c r="CGY4" s="412"/>
      <c r="CGZ4" s="412"/>
      <c r="CHA4" s="412"/>
      <c r="CHB4" s="412"/>
      <c r="CHC4" s="412"/>
      <c r="CHD4" s="412"/>
      <c r="CHE4" s="412"/>
      <c r="CHF4" s="412"/>
      <c r="CHG4" s="412"/>
      <c r="CHH4" s="412"/>
      <c r="CHI4" s="412"/>
      <c r="CHJ4" s="412"/>
      <c r="CHK4" s="412"/>
      <c r="CHL4" s="412"/>
      <c r="CHM4" s="412"/>
      <c r="CHN4" s="412"/>
      <c r="CHO4" s="412"/>
      <c r="CHP4" s="412"/>
      <c r="CHQ4" s="412"/>
      <c r="CHR4" s="412"/>
      <c r="CHS4" s="412"/>
      <c r="CHT4" s="412"/>
      <c r="CHU4" s="412"/>
      <c r="CHV4" s="412"/>
      <c r="CHW4" s="412"/>
      <c r="CHX4" s="412"/>
      <c r="CHY4" s="412"/>
      <c r="CHZ4" s="412"/>
      <c r="CIA4" s="412"/>
      <c r="CIB4" s="412"/>
      <c r="CIC4" s="412"/>
      <c r="CID4" s="412"/>
      <c r="CIE4" s="412"/>
      <c r="CIF4" s="412"/>
      <c r="CIG4" s="412"/>
      <c r="CIH4" s="412"/>
      <c r="CII4" s="412"/>
      <c r="CIJ4" s="412"/>
      <c r="CIK4" s="412"/>
      <c r="CIL4" s="412"/>
      <c r="CIM4" s="412"/>
      <c r="CIN4" s="412"/>
      <c r="CIO4" s="412"/>
      <c r="CIP4" s="412"/>
      <c r="CIQ4" s="412"/>
      <c r="CIR4" s="412"/>
      <c r="CIS4" s="412"/>
      <c r="CIT4" s="412"/>
      <c r="CIU4" s="412"/>
      <c r="CIV4" s="412"/>
      <c r="CIW4" s="412"/>
      <c r="CIX4" s="412"/>
      <c r="CIY4" s="412"/>
      <c r="CIZ4" s="412"/>
      <c r="CJA4" s="412"/>
      <c r="CJB4" s="412"/>
      <c r="CJC4" s="412"/>
      <c r="CJD4" s="412"/>
      <c r="CJE4" s="412"/>
      <c r="CJF4" s="412"/>
      <c r="CJG4" s="412"/>
      <c r="CJH4" s="412"/>
      <c r="CJI4" s="412"/>
      <c r="CJJ4" s="412"/>
      <c r="CJK4" s="412"/>
      <c r="CJL4" s="412"/>
      <c r="CJM4" s="412"/>
      <c r="CJN4" s="412"/>
      <c r="CJO4" s="412"/>
      <c r="CJP4" s="412"/>
      <c r="CJQ4" s="412"/>
      <c r="CJR4" s="412"/>
      <c r="CJS4" s="412"/>
      <c r="CJT4" s="412"/>
      <c r="CJU4" s="412"/>
      <c r="CJV4" s="412"/>
      <c r="CJW4" s="412"/>
      <c r="CJX4" s="412"/>
      <c r="CJY4" s="412"/>
      <c r="CJZ4" s="412"/>
      <c r="CKA4" s="412"/>
      <c r="CKB4" s="412"/>
      <c r="CKC4" s="412"/>
      <c r="CKD4" s="412"/>
      <c r="CKE4" s="412"/>
      <c r="CKF4" s="412"/>
      <c r="CKG4" s="412"/>
      <c r="CKH4" s="412"/>
      <c r="CKI4" s="412"/>
      <c r="CKJ4" s="412"/>
      <c r="CKK4" s="412"/>
      <c r="CKL4" s="412"/>
      <c r="CKM4" s="412"/>
      <c r="CKN4" s="412"/>
      <c r="CKO4" s="412"/>
      <c r="CKP4" s="412"/>
      <c r="CKQ4" s="412"/>
      <c r="CKR4" s="412"/>
      <c r="CKS4" s="412"/>
      <c r="CKT4" s="412"/>
      <c r="CKU4" s="412"/>
      <c r="CKV4" s="412"/>
      <c r="CKW4" s="412"/>
      <c r="CKX4" s="412"/>
      <c r="CKY4" s="412"/>
      <c r="CKZ4" s="412"/>
      <c r="CLA4" s="412"/>
      <c r="CLB4" s="412"/>
      <c r="CLC4" s="412"/>
      <c r="CLD4" s="412"/>
      <c r="CLE4" s="412"/>
      <c r="CLF4" s="412"/>
      <c r="CLG4" s="412"/>
      <c r="CLH4" s="412"/>
      <c r="CLI4" s="412"/>
      <c r="CLJ4" s="412"/>
      <c r="CLK4" s="412"/>
      <c r="CLL4" s="412"/>
      <c r="CLM4" s="412"/>
      <c r="CLN4" s="412"/>
      <c r="CLO4" s="412"/>
      <c r="CLP4" s="412"/>
      <c r="CLQ4" s="412"/>
      <c r="CLR4" s="412"/>
      <c r="CLS4" s="412"/>
      <c r="CLT4" s="412"/>
      <c r="CLU4" s="412"/>
      <c r="CLV4" s="412"/>
      <c r="CLW4" s="412"/>
      <c r="CLX4" s="412"/>
      <c r="CLY4" s="412"/>
      <c r="CLZ4" s="412"/>
      <c r="CMA4" s="412"/>
      <c r="CMB4" s="412"/>
      <c r="CMC4" s="412"/>
      <c r="CMD4" s="412"/>
      <c r="CME4" s="412"/>
      <c r="CMF4" s="412"/>
      <c r="CMG4" s="412"/>
      <c r="CMH4" s="412"/>
      <c r="CMI4" s="412"/>
      <c r="CMJ4" s="412"/>
      <c r="CMK4" s="412"/>
      <c r="CML4" s="412"/>
      <c r="CMM4" s="412"/>
      <c r="CMN4" s="412"/>
      <c r="CMO4" s="412"/>
      <c r="CMP4" s="412"/>
      <c r="CMQ4" s="412"/>
      <c r="CMR4" s="412"/>
      <c r="CMS4" s="412"/>
      <c r="CMT4" s="412"/>
      <c r="CMU4" s="412"/>
      <c r="CMV4" s="412"/>
      <c r="CMW4" s="412"/>
      <c r="CMX4" s="412"/>
      <c r="CMY4" s="412"/>
      <c r="CMZ4" s="412"/>
      <c r="CNA4" s="412"/>
      <c r="CNB4" s="412"/>
      <c r="CNC4" s="412"/>
      <c r="CND4" s="412"/>
      <c r="CNE4" s="412"/>
      <c r="CNF4" s="412"/>
      <c r="CNG4" s="412"/>
      <c r="CNH4" s="412"/>
      <c r="CNI4" s="412"/>
      <c r="CNJ4" s="412"/>
      <c r="CNK4" s="412"/>
      <c r="CNL4" s="412"/>
      <c r="CNM4" s="412"/>
      <c r="CNN4" s="412"/>
      <c r="CNO4" s="412"/>
      <c r="CNP4" s="412"/>
      <c r="CNQ4" s="412"/>
      <c r="CNR4" s="412"/>
      <c r="CNS4" s="412"/>
      <c r="CNT4" s="412"/>
      <c r="CNU4" s="412"/>
      <c r="CNV4" s="412"/>
      <c r="CNW4" s="412"/>
      <c r="CNX4" s="412"/>
      <c r="CNY4" s="412"/>
      <c r="CNZ4" s="412"/>
      <c r="COA4" s="412"/>
      <c r="COB4" s="412"/>
      <c r="COC4" s="412"/>
      <c r="COD4" s="412"/>
      <c r="COE4" s="412"/>
      <c r="COF4" s="412"/>
      <c r="COG4" s="412"/>
      <c r="COH4" s="412"/>
      <c r="COI4" s="412"/>
      <c r="COJ4" s="412"/>
      <c r="COK4" s="412"/>
      <c r="COL4" s="412"/>
      <c r="COM4" s="412"/>
      <c r="CON4" s="412"/>
      <c r="COO4" s="412"/>
      <c r="COP4" s="412"/>
      <c r="COQ4" s="412"/>
      <c r="COR4" s="412"/>
      <c r="COS4" s="412"/>
      <c r="COT4" s="412"/>
      <c r="COU4" s="412"/>
      <c r="COV4" s="412"/>
      <c r="COW4" s="412"/>
      <c r="COX4" s="412"/>
      <c r="COY4" s="412"/>
      <c r="COZ4" s="412"/>
      <c r="CPA4" s="412"/>
      <c r="CPB4" s="412"/>
      <c r="CPC4" s="412"/>
      <c r="CPD4" s="412"/>
      <c r="CPE4" s="412"/>
      <c r="CPF4" s="412"/>
      <c r="CPG4" s="412"/>
      <c r="CPH4" s="412"/>
      <c r="CPI4" s="412"/>
      <c r="CPJ4" s="412"/>
      <c r="CPK4" s="412"/>
      <c r="CPL4" s="412"/>
      <c r="CPM4" s="412"/>
      <c r="CPN4" s="412"/>
      <c r="CPO4" s="412"/>
      <c r="CPP4" s="412"/>
      <c r="CPQ4" s="412"/>
      <c r="CPR4" s="412"/>
      <c r="CPS4" s="412"/>
      <c r="CPT4" s="412"/>
      <c r="CPU4" s="412"/>
      <c r="CPV4" s="412"/>
      <c r="CPW4" s="412"/>
      <c r="CPX4" s="412"/>
      <c r="CPY4" s="412"/>
      <c r="CPZ4" s="412"/>
      <c r="CQA4" s="412"/>
      <c r="CQB4" s="412"/>
      <c r="CQC4" s="412"/>
      <c r="CQD4" s="412"/>
      <c r="CQE4" s="412"/>
      <c r="CQF4" s="412"/>
      <c r="CQG4" s="412"/>
      <c r="CQH4" s="412"/>
      <c r="CQI4" s="412"/>
      <c r="CQJ4" s="412"/>
      <c r="CQK4" s="412"/>
      <c r="CQL4" s="412"/>
      <c r="CQM4" s="412"/>
      <c r="CQN4" s="412"/>
      <c r="CQO4" s="412"/>
      <c r="CQP4" s="412"/>
      <c r="CQQ4" s="412"/>
      <c r="CQR4" s="412"/>
      <c r="CQS4" s="412"/>
      <c r="CQT4" s="412"/>
      <c r="CQU4" s="412"/>
      <c r="CQV4" s="412"/>
      <c r="CQW4" s="412"/>
      <c r="CQX4" s="412"/>
      <c r="CQY4" s="412"/>
      <c r="CQZ4" s="412"/>
      <c r="CRA4" s="412"/>
      <c r="CRB4" s="412"/>
      <c r="CRC4" s="412"/>
      <c r="CRD4" s="412"/>
      <c r="CRE4" s="412"/>
      <c r="CRF4" s="412"/>
      <c r="CRG4" s="412"/>
      <c r="CRH4" s="412"/>
      <c r="CRI4" s="412"/>
      <c r="CRJ4" s="412"/>
      <c r="CRK4" s="412"/>
      <c r="CRL4" s="412"/>
      <c r="CRM4" s="412"/>
      <c r="CRN4" s="412"/>
      <c r="CRO4" s="412"/>
      <c r="CRP4" s="412"/>
      <c r="CRQ4" s="412"/>
      <c r="CRR4" s="412"/>
      <c r="CRS4" s="412"/>
      <c r="CRT4" s="412"/>
      <c r="CRU4" s="412"/>
      <c r="CRV4" s="412"/>
      <c r="CRW4" s="412"/>
      <c r="CRX4" s="412"/>
      <c r="CRY4" s="412"/>
      <c r="CRZ4" s="412"/>
      <c r="CSA4" s="412"/>
      <c r="CSB4" s="412"/>
      <c r="CSC4" s="412"/>
      <c r="CSD4" s="412"/>
      <c r="CSE4" s="412"/>
      <c r="CSF4" s="412"/>
      <c r="CSG4" s="412"/>
      <c r="CSH4" s="412"/>
      <c r="CSI4" s="412"/>
      <c r="CSJ4" s="412"/>
      <c r="CSK4" s="412"/>
      <c r="CSL4" s="412"/>
      <c r="CSM4" s="412"/>
      <c r="CSN4" s="412"/>
      <c r="CSO4" s="412"/>
      <c r="CSP4" s="412"/>
      <c r="CSQ4" s="412"/>
      <c r="CSR4" s="412"/>
      <c r="CSS4" s="412"/>
      <c r="CST4" s="412"/>
      <c r="CSU4" s="412"/>
      <c r="CSV4" s="412"/>
      <c r="CSW4" s="412"/>
      <c r="CSX4" s="412"/>
      <c r="CSY4" s="412"/>
      <c r="CSZ4" s="412"/>
      <c r="CTA4" s="412"/>
      <c r="CTB4" s="412"/>
      <c r="CTC4" s="412"/>
      <c r="CTD4" s="412"/>
      <c r="CTE4" s="412"/>
      <c r="CTF4" s="412"/>
      <c r="CTG4" s="412"/>
      <c r="CTH4" s="412"/>
      <c r="CTI4" s="412"/>
      <c r="CTJ4" s="412"/>
      <c r="CTK4" s="412"/>
      <c r="CTL4" s="412"/>
      <c r="CTM4" s="412"/>
      <c r="CTN4" s="412"/>
      <c r="CTO4" s="412"/>
      <c r="CTP4" s="412"/>
      <c r="CTQ4" s="412"/>
      <c r="CTR4" s="412"/>
      <c r="CTS4" s="412"/>
      <c r="CTT4" s="412"/>
      <c r="CTU4" s="412"/>
      <c r="CTV4" s="412"/>
      <c r="CTW4" s="412"/>
      <c r="CTX4" s="412"/>
      <c r="CTY4" s="412"/>
      <c r="CTZ4" s="412"/>
      <c r="CUA4" s="412"/>
      <c r="CUB4" s="412"/>
      <c r="CUC4" s="412"/>
      <c r="CUD4" s="412"/>
      <c r="CUE4" s="412"/>
      <c r="CUF4" s="412"/>
      <c r="CUG4" s="412"/>
      <c r="CUH4" s="412"/>
      <c r="CUI4" s="412"/>
      <c r="CUJ4" s="412"/>
      <c r="CUK4" s="412"/>
      <c r="CUL4" s="412"/>
      <c r="CUM4" s="412"/>
      <c r="CUN4" s="412"/>
      <c r="CUO4" s="412"/>
      <c r="CUP4" s="412"/>
      <c r="CUQ4" s="412"/>
      <c r="CUR4" s="412"/>
      <c r="CUS4" s="412"/>
      <c r="CUT4" s="412"/>
      <c r="CUU4" s="412"/>
      <c r="CUV4" s="412"/>
      <c r="CUW4" s="412"/>
      <c r="CUX4" s="412"/>
      <c r="CUY4" s="412"/>
      <c r="CUZ4" s="412"/>
      <c r="CVA4" s="412"/>
      <c r="CVB4" s="412"/>
      <c r="CVC4" s="412"/>
      <c r="CVD4" s="412"/>
      <c r="CVE4" s="412"/>
      <c r="CVF4" s="412"/>
      <c r="CVG4" s="412"/>
      <c r="CVH4" s="412"/>
      <c r="CVI4" s="412"/>
      <c r="CVJ4" s="412"/>
      <c r="CVK4" s="412"/>
      <c r="CVL4" s="412"/>
      <c r="CVM4" s="412"/>
      <c r="CVN4" s="412"/>
      <c r="CVO4" s="412"/>
      <c r="CVP4" s="412"/>
      <c r="CVQ4" s="412"/>
      <c r="CVR4" s="412"/>
      <c r="CVS4" s="412"/>
      <c r="CVT4" s="412"/>
      <c r="CVU4" s="412"/>
      <c r="CVV4" s="412"/>
      <c r="CVW4" s="412"/>
      <c r="CVX4" s="412"/>
      <c r="CVY4" s="412"/>
      <c r="CVZ4" s="412"/>
      <c r="CWA4" s="412"/>
      <c r="CWB4" s="412"/>
      <c r="CWC4" s="412"/>
      <c r="CWD4" s="412"/>
      <c r="CWE4" s="412"/>
      <c r="CWF4" s="412"/>
      <c r="CWG4" s="412"/>
      <c r="CWH4" s="412"/>
      <c r="CWI4" s="412"/>
      <c r="CWJ4" s="412"/>
      <c r="CWK4" s="412"/>
      <c r="CWL4" s="412"/>
      <c r="CWM4" s="412"/>
      <c r="CWN4" s="412"/>
      <c r="CWO4" s="412"/>
      <c r="CWP4" s="412"/>
      <c r="CWQ4" s="412"/>
      <c r="CWR4" s="412"/>
      <c r="CWS4" s="412"/>
      <c r="CWT4" s="412"/>
      <c r="CWU4" s="412"/>
      <c r="CWV4" s="412"/>
      <c r="CWW4" s="412"/>
      <c r="CWX4" s="412"/>
      <c r="CWY4" s="412"/>
      <c r="CWZ4" s="412"/>
      <c r="CXA4" s="412"/>
      <c r="CXB4" s="412"/>
      <c r="CXC4" s="412"/>
      <c r="CXD4" s="412"/>
      <c r="CXE4" s="412"/>
      <c r="CXF4" s="412"/>
      <c r="CXG4" s="412"/>
      <c r="CXH4" s="412"/>
      <c r="CXI4" s="412"/>
      <c r="CXJ4" s="412"/>
      <c r="CXK4" s="412"/>
      <c r="CXL4" s="412"/>
      <c r="CXM4" s="412"/>
      <c r="CXN4" s="412"/>
      <c r="CXO4" s="412"/>
      <c r="CXP4" s="412"/>
      <c r="CXQ4" s="412"/>
      <c r="CXR4" s="412"/>
      <c r="CXS4" s="412"/>
      <c r="CXT4" s="412"/>
      <c r="CXU4" s="412"/>
      <c r="CXV4" s="412"/>
      <c r="CXW4" s="412"/>
      <c r="CXX4" s="412"/>
      <c r="CXY4" s="412"/>
      <c r="CXZ4" s="412"/>
      <c r="CYA4" s="412"/>
      <c r="CYB4" s="412"/>
      <c r="CYC4" s="412"/>
      <c r="CYD4" s="412"/>
      <c r="CYE4" s="412"/>
      <c r="CYF4" s="412"/>
      <c r="CYG4" s="412"/>
      <c r="CYH4" s="412"/>
      <c r="CYI4" s="412"/>
      <c r="CYJ4" s="412"/>
      <c r="CYK4" s="412"/>
      <c r="CYL4" s="412"/>
      <c r="CYM4" s="412"/>
      <c r="CYN4" s="412"/>
      <c r="CYO4" s="412"/>
      <c r="CYP4" s="412"/>
      <c r="CYQ4" s="412"/>
      <c r="CYR4" s="412"/>
      <c r="CYS4" s="412"/>
      <c r="CYT4" s="412"/>
      <c r="CYU4" s="412"/>
      <c r="CYV4" s="412"/>
      <c r="CYW4" s="412"/>
      <c r="CYX4" s="412"/>
      <c r="CYY4" s="412"/>
      <c r="CYZ4" s="412"/>
      <c r="CZA4" s="412"/>
      <c r="CZB4" s="412"/>
      <c r="CZC4" s="412"/>
      <c r="CZD4" s="412"/>
      <c r="CZE4" s="412"/>
      <c r="CZF4" s="412"/>
      <c r="CZG4" s="412"/>
      <c r="CZH4" s="412"/>
      <c r="CZI4" s="412"/>
      <c r="CZJ4" s="412"/>
      <c r="CZK4" s="412"/>
      <c r="CZL4" s="412"/>
      <c r="CZM4" s="412"/>
      <c r="CZN4" s="412"/>
      <c r="CZO4" s="412"/>
      <c r="CZP4" s="412"/>
      <c r="CZQ4" s="412"/>
      <c r="CZR4" s="412"/>
      <c r="CZS4" s="412"/>
      <c r="CZT4" s="412"/>
      <c r="CZU4" s="412"/>
      <c r="CZV4" s="412"/>
      <c r="CZW4" s="412"/>
      <c r="CZX4" s="412"/>
      <c r="CZY4" s="412"/>
      <c r="CZZ4" s="412"/>
      <c r="DAA4" s="412"/>
      <c r="DAB4" s="412"/>
      <c r="DAC4" s="412"/>
      <c r="DAD4" s="412"/>
      <c r="DAE4" s="412"/>
      <c r="DAF4" s="412"/>
      <c r="DAG4" s="412"/>
      <c r="DAH4" s="412"/>
      <c r="DAI4" s="412"/>
      <c r="DAJ4" s="412"/>
      <c r="DAK4" s="412"/>
      <c r="DAL4" s="412"/>
      <c r="DAM4" s="412"/>
      <c r="DAN4" s="412"/>
      <c r="DAO4" s="412"/>
      <c r="DAP4" s="412"/>
      <c r="DAQ4" s="412"/>
      <c r="DAR4" s="412"/>
      <c r="DAS4" s="412"/>
      <c r="DAT4" s="412"/>
      <c r="DAU4" s="412"/>
      <c r="DAV4" s="412"/>
      <c r="DAW4" s="412"/>
      <c r="DAX4" s="412"/>
      <c r="DAY4" s="412"/>
      <c r="DAZ4" s="412"/>
      <c r="DBA4" s="412"/>
      <c r="DBB4" s="412"/>
      <c r="DBC4" s="412"/>
      <c r="DBD4" s="412"/>
      <c r="DBE4" s="412"/>
      <c r="DBF4" s="412"/>
      <c r="DBG4" s="412"/>
      <c r="DBH4" s="412"/>
      <c r="DBI4" s="412"/>
      <c r="DBJ4" s="412"/>
      <c r="DBK4" s="412"/>
      <c r="DBL4" s="412"/>
      <c r="DBM4" s="412"/>
      <c r="DBN4" s="412"/>
      <c r="DBO4" s="412"/>
      <c r="DBP4" s="412"/>
      <c r="DBQ4" s="412"/>
      <c r="DBR4" s="412"/>
      <c r="DBS4" s="412"/>
      <c r="DBT4" s="412"/>
      <c r="DBU4" s="412"/>
      <c r="DBV4" s="412"/>
      <c r="DBW4" s="412"/>
      <c r="DBX4" s="412"/>
      <c r="DBY4" s="412"/>
      <c r="DBZ4" s="412"/>
      <c r="DCA4" s="412"/>
      <c r="DCB4" s="412"/>
      <c r="DCC4" s="412"/>
      <c r="DCD4" s="412"/>
      <c r="DCE4" s="412"/>
      <c r="DCF4" s="412"/>
      <c r="DCG4" s="412"/>
      <c r="DCH4" s="412"/>
      <c r="DCI4" s="412"/>
      <c r="DCJ4" s="412"/>
      <c r="DCK4" s="412"/>
      <c r="DCL4" s="412"/>
      <c r="DCM4" s="412"/>
      <c r="DCN4" s="412"/>
      <c r="DCO4" s="412"/>
      <c r="DCP4" s="412"/>
      <c r="DCQ4" s="412"/>
      <c r="DCR4" s="412"/>
      <c r="DCS4" s="412"/>
      <c r="DCT4" s="412"/>
      <c r="DCU4" s="412"/>
      <c r="DCV4" s="412"/>
      <c r="DCW4" s="412"/>
      <c r="DCX4" s="412"/>
      <c r="DCY4" s="412"/>
      <c r="DCZ4" s="412"/>
      <c r="DDA4" s="412"/>
      <c r="DDB4" s="412"/>
      <c r="DDC4" s="412"/>
      <c r="DDD4" s="412"/>
      <c r="DDE4" s="412"/>
      <c r="DDF4" s="412"/>
      <c r="DDG4" s="412"/>
      <c r="DDH4" s="412"/>
      <c r="DDI4" s="412"/>
      <c r="DDJ4" s="412"/>
      <c r="DDK4" s="412"/>
      <c r="DDL4" s="412"/>
      <c r="DDM4" s="412"/>
      <c r="DDN4" s="412"/>
      <c r="DDO4" s="412"/>
      <c r="DDP4" s="412"/>
      <c r="DDQ4" s="412"/>
      <c r="DDR4" s="412"/>
      <c r="DDS4" s="412"/>
      <c r="DDT4" s="412"/>
      <c r="DDU4" s="412"/>
      <c r="DDV4" s="412"/>
      <c r="DDW4" s="412"/>
      <c r="DDX4" s="412"/>
      <c r="DDY4" s="412"/>
      <c r="DDZ4" s="412"/>
      <c r="DEA4" s="412"/>
      <c r="DEB4" s="412"/>
      <c r="DEC4" s="412"/>
      <c r="DED4" s="412"/>
      <c r="DEE4" s="412"/>
      <c r="DEF4" s="412"/>
      <c r="DEG4" s="412"/>
      <c r="DEH4" s="412"/>
      <c r="DEI4" s="412"/>
      <c r="DEJ4" s="412"/>
      <c r="DEK4" s="412"/>
      <c r="DEL4" s="412"/>
      <c r="DEM4" s="412"/>
      <c r="DEN4" s="412"/>
      <c r="DEO4" s="412"/>
      <c r="DEP4" s="412"/>
      <c r="DEQ4" s="412"/>
      <c r="DER4" s="412"/>
      <c r="DES4" s="412"/>
      <c r="DET4" s="412"/>
      <c r="DEU4" s="412"/>
      <c r="DEV4" s="412"/>
      <c r="DEW4" s="412"/>
      <c r="DEX4" s="412"/>
      <c r="DEY4" s="412"/>
      <c r="DEZ4" s="412"/>
      <c r="DFA4" s="412"/>
      <c r="DFB4" s="412"/>
      <c r="DFC4" s="412"/>
      <c r="DFD4" s="412"/>
      <c r="DFE4" s="412"/>
      <c r="DFF4" s="412"/>
      <c r="DFG4" s="412"/>
      <c r="DFH4" s="412"/>
      <c r="DFI4" s="412"/>
      <c r="DFJ4" s="412"/>
      <c r="DFK4" s="412"/>
      <c r="DFL4" s="412"/>
      <c r="DFM4" s="412"/>
      <c r="DFN4" s="412"/>
      <c r="DFO4" s="412"/>
      <c r="DFP4" s="412"/>
      <c r="DFQ4" s="412"/>
      <c r="DFR4" s="412"/>
      <c r="DFS4" s="412"/>
      <c r="DFT4" s="412"/>
      <c r="DFU4" s="412"/>
      <c r="DFV4" s="412"/>
      <c r="DFW4" s="412"/>
      <c r="DFX4" s="412"/>
      <c r="DFY4" s="412"/>
      <c r="DFZ4" s="412"/>
      <c r="DGA4" s="412"/>
      <c r="DGB4" s="412"/>
      <c r="DGC4" s="412"/>
      <c r="DGD4" s="412"/>
      <c r="DGE4" s="412"/>
      <c r="DGF4" s="412"/>
      <c r="DGG4" s="412"/>
      <c r="DGH4" s="412"/>
      <c r="DGI4" s="412"/>
      <c r="DGJ4" s="412"/>
      <c r="DGK4" s="412"/>
      <c r="DGL4" s="412"/>
      <c r="DGM4" s="412"/>
      <c r="DGN4" s="412"/>
      <c r="DGO4" s="412"/>
      <c r="DGP4" s="412"/>
      <c r="DGQ4" s="412"/>
      <c r="DGR4" s="412"/>
      <c r="DGS4" s="412"/>
      <c r="DGT4" s="412"/>
      <c r="DGU4" s="412"/>
      <c r="DGV4" s="412"/>
      <c r="DGW4" s="412"/>
      <c r="DGX4" s="412"/>
      <c r="DGY4" s="412"/>
      <c r="DGZ4" s="412"/>
      <c r="DHA4" s="412"/>
      <c r="DHB4" s="412"/>
      <c r="DHC4" s="412"/>
      <c r="DHD4" s="412"/>
      <c r="DHE4" s="412"/>
      <c r="DHF4" s="412"/>
      <c r="DHG4" s="412"/>
      <c r="DHH4" s="412"/>
      <c r="DHI4" s="412"/>
      <c r="DHJ4" s="412"/>
      <c r="DHK4" s="412"/>
      <c r="DHL4" s="412"/>
      <c r="DHM4" s="412"/>
      <c r="DHN4" s="412"/>
      <c r="DHO4" s="412"/>
      <c r="DHP4" s="412"/>
      <c r="DHQ4" s="412"/>
      <c r="DHR4" s="412"/>
      <c r="DHS4" s="412"/>
      <c r="DHT4" s="412"/>
      <c r="DHU4" s="412"/>
      <c r="DHV4" s="412"/>
      <c r="DHW4" s="412"/>
      <c r="DHX4" s="412"/>
      <c r="DHY4" s="412"/>
      <c r="DHZ4" s="412"/>
      <c r="DIA4" s="412"/>
      <c r="DIB4" s="412"/>
      <c r="DIC4" s="412"/>
      <c r="DID4" s="412"/>
      <c r="DIE4" s="412"/>
      <c r="DIF4" s="412"/>
      <c r="DIG4" s="412"/>
      <c r="DIH4" s="412"/>
      <c r="DII4" s="412"/>
      <c r="DIJ4" s="412"/>
      <c r="DIK4" s="412"/>
      <c r="DIL4" s="412"/>
      <c r="DIM4" s="412"/>
      <c r="DIN4" s="412"/>
      <c r="DIO4" s="412"/>
      <c r="DIP4" s="412"/>
      <c r="DIQ4" s="412"/>
      <c r="DIR4" s="412"/>
      <c r="DIS4" s="412"/>
      <c r="DIT4" s="412"/>
      <c r="DIU4" s="412"/>
      <c r="DIV4" s="412"/>
      <c r="DIW4" s="412"/>
      <c r="DIX4" s="412"/>
      <c r="DIY4" s="412"/>
      <c r="DIZ4" s="412"/>
      <c r="DJA4" s="412"/>
      <c r="DJB4" s="412"/>
      <c r="DJC4" s="412"/>
      <c r="DJD4" s="412"/>
      <c r="DJE4" s="412"/>
      <c r="DJF4" s="412"/>
      <c r="DJG4" s="412"/>
    </row>
    <row r="5" ht="19.5" customHeight="1" spans="2:2971"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2"/>
      <c r="T5" s="412"/>
      <c r="U5" s="412"/>
      <c r="V5" s="412"/>
      <c r="W5" s="412"/>
      <c r="X5" s="412"/>
      <c r="Y5" s="412"/>
      <c r="Z5" s="412"/>
      <c r="AA5" s="412"/>
      <c r="AB5" s="412"/>
      <c r="AC5" s="412"/>
      <c r="AD5" s="412"/>
      <c r="AE5" s="412"/>
      <c r="AF5" s="412"/>
      <c r="AG5" s="412"/>
      <c r="AH5" s="412"/>
      <c r="AI5" s="412"/>
      <c r="AJ5" s="412"/>
      <c r="AK5" s="412"/>
      <c r="AL5" s="412"/>
      <c r="AM5" s="412"/>
      <c r="AN5" s="412"/>
      <c r="AO5" s="412"/>
      <c r="AP5" s="412"/>
      <c r="AQ5" s="412"/>
      <c r="AR5" s="412"/>
      <c r="AS5" s="412"/>
      <c r="AT5" s="412"/>
      <c r="AU5" s="412"/>
      <c r="AV5" s="412"/>
      <c r="AW5" s="412"/>
      <c r="AX5" s="412"/>
      <c r="AY5" s="412"/>
      <c r="AZ5" s="412"/>
      <c r="BA5" s="412"/>
      <c r="BB5" s="412"/>
      <c r="BC5" s="412"/>
      <c r="BD5" s="412"/>
      <c r="BE5" s="412"/>
      <c r="BF5" s="412"/>
      <c r="BG5" s="412"/>
      <c r="BH5" s="412"/>
      <c r="BI5" s="412"/>
      <c r="BJ5" s="412"/>
      <c r="BK5" s="412"/>
      <c r="BL5" s="412"/>
      <c r="BM5" s="412"/>
      <c r="BN5" s="412"/>
      <c r="BO5" s="412"/>
      <c r="BP5" s="412"/>
      <c r="BQ5" s="412"/>
      <c r="BR5" s="412"/>
      <c r="BS5" s="412"/>
      <c r="BT5" s="412"/>
      <c r="BU5" s="412"/>
      <c r="BV5" s="412"/>
      <c r="BW5" s="412"/>
      <c r="BX5" s="412"/>
      <c r="BY5" s="412"/>
      <c r="BZ5" s="412"/>
      <c r="CA5" s="412"/>
      <c r="CB5" s="412"/>
      <c r="CC5" s="412"/>
      <c r="CD5" s="412"/>
      <c r="CE5" s="412"/>
      <c r="CF5" s="412"/>
      <c r="CG5" s="412"/>
      <c r="CH5" s="412"/>
      <c r="CI5" s="412"/>
      <c r="CJ5" s="412"/>
      <c r="CK5" s="412"/>
      <c r="CL5" s="412"/>
      <c r="CM5" s="412"/>
      <c r="CN5" s="412"/>
      <c r="CO5" s="412"/>
      <c r="CP5" s="412"/>
      <c r="CQ5" s="412"/>
      <c r="CR5" s="412"/>
      <c r="CS5" s="412"/>
      <c r="CT5" s="412"/>
      <c r="CU5" s="412"/>
      <c r="CV5" s="412"/>
      <c r="CW5" s="412"/>
      <c r="CX5" s="412"/>
      <c r="CY5" s="412"/>
      <c r="CZ5" s="412"/>
      <c r="DA5" s="412"/>
      <c r="DB5" s="412"/>
      <c r="DC5" s="412"/>
      <c r="DD5" s="412"/>
      <c r="DE5" s="412"/>
      <c r="DF5" s="412"/>
      <c r="DG5" s="412"/>
      <c r="DH5" s="412"/>
      <c r="DI5" s="412"/>
      <c r="DJ5" s="412"/>
      <c r="DK5" s="412"/>
      <c r="DL5" s="412"/>
      <c r="DM5" s="412"/>
      <c r="DN5" s="412"/>
      <c r="DO5" s="412"/>
      <c r="DP5" s="412"/>
      <c r="DQ5" s="412"/>
      <c r="DR5" s="412"/>
      <c r="DS5" s="412"/>
      <c r="DT5" s="412"/>
      <c r="DU5" s="412"/>
      <c r="DV5" s="412"/>
      <c r="DW5" s="412"/>
      <c r="DX5" s="412"/>
      <c r="DY5" s="412"/>
      <c r="DZ5" s="412"/>
      <c r="EA5" s="412"/>
      <c r="EB5" s="412"/>
      <c r="EC5" s="412"/>
      <c r="ED5" s="412"/>
      <c r="EE5" s="412"/>
      <c r="EF5" s="412"/>
      <c r="EG5" s="412"/>
      <c r="EH5" s="412"/>
      <c r="EI5" s="412"/>
      <c r="EJ5" s="412"/>
      <c r="EK5" s="412"/>
      <c r="EL5" s="412"/>
      <c r="EM5" s="412"/>
      <c r="EN5" s="412"/>
      <c r="EO5" s="412"/>
      <c r="EP5" s="412"/>
      <c r="EQ5" s="412"/>
      <c r="ER5" s="412"/>
      <c r="ES5" s="412"/>
      <c r="ET5" s="412"/>
      <c r="EU5" s="412"/>
      <c r="EV5" s="412"/>
      <c r="EW5" s="412"/>
      <c r="EX5" s="412"/>
      <c r="EY5" s="412"/>
      <c r="EZ5" s="412"/>
      <c r="FA5" s="412"/>
      <c r="FB5" s="412"/>
      <c r="FC5" s="412"/>
      <c r="FD5" s="412"/>
      <c r="FE5" s="412"/>
      <c r="FF5" s="412"/>
      <c r="FG5" s="412"/>
      <c r="FH5" s="412"/>
      <c r="FI5" s="412"/>
      <c r="FJ5" s="412"/>
      <c r="FK5" s="412"/>
      <c r="FL5" s="412"/>
      <c r="FM5" s="412"/>
      <c r="FN5" s="412"/>
      <c r="FO5" s="412"/>
      <c r="FP5" s="412"/>
      <c r="FQ5" s="412"/>
      <c r="FR5" s="412"/>
      <c r="FS5" s="412"/>
      <c r="FT5" s="412"/>
      <c r="FU5" s="412"/>
      <c r="FV5" s="412"/>
      <c r="FW5" s="412"/>
      <c r="FX5" s="412"/>
      <c r="FY5" s="412"/>
      <c r="FZ5" s="412"/>
      <c r="GA5" s="412"/>
      <c r="GB5" s="412"/>
      <c r="GC5" s="412"/>
      <c r="GD5" s="412"/>
      <c r="GE5" s="412"/>
      <c r="GF5" s="412"/>
      <c r="GG5" s="412"/>
      <c r="GH5" s="412"/>
      <c r="GI5" s="412"/>
      <c r="GJ5" s="412"/>
      <c r="GK5" s="412"/>
      <c r="GL5" s="412"/>
      <c r="GM5" s="412"/>
      <c r="GN5" s="412"/>
      <c r="GO5" s="412"/>
      <c r="GP5" s="412"/>
      <c r="GQ5" s="412"/>
      <c r="GR5" s="412"/>
      <c r="GS5" s="412"/>
      <c r="GT5" s="412"/>
      <c r="GU5" s="412"/>
      <c r="GV5" s="412"/>
      <c r="GW5" s="412"/>
      <c r="GX5" s="412"/>
      <c r="GY5" s="412"/>
      <c r="GZ5" s="412"/>
      <c r="HA5" s="412"/>
      <c r="HB5" s="412"/>
      <c r="HC5" s="412"/>
      <c r="HD5" s="412"/>
      <c r="HE5" s="412"/>
      <c r="HF5" s="412"/>
      <c r="HG5" s="412"/>
      <c r="HH5" s="412"/>
      <c r="HI5" s="412"/>
      <c r="HJ5" s="412"/>
      <c r="HK5" s="412"/>
      <c r="HL5" s="412"/>
      <c r="HM5" s="412"/>
      <c r="HN5" s="412"/>
      <c r="HO5" s="412"/>
      <c r="HP5" s="412"/>
      <c r="HQ5" s="412"/>
      <c r="HR5" s="412"/>
      <c r="HS5" s="412"/>
      <c r="HT5" s="412"/>
      <c r="HU5" s="412"/>
      <c r="HV5" s="412"/>
      <c r="HW5" s="412"/>
      <c r="HX5" s="412"/>
      <c r="HY5" s="412"/>
      <c r="HZ5" s="412"/>
      <c r="IA5" s="412"/>
      <c r="IB5" s="412"/>
      <c r="IC5" s="412"/>
      <c r="ID5" s="412"/>
      <c r="IE5" s="412"/>
      <c r="IF5" s="412"/>
      <c r="IG5" s="412"/>
      <c r="IH5" s="412"/>
      <c r="II5" s="412"/>
      <c r="IJ5" s="412"/>
      <c r="IK5" s="412"/>
      <c r="IL5" s="412"/>
      <c r="IM5" s="412"/>
      <c r="IN5" s="412"/>
      <c r="IO5" s="412"/>
      <c r="IP5" s="412"/>
      <c r="IQ5" s="412"/>
      <c r="IR5" s="412"/>
      <c r="IS5" s="412"/>
      <c r="IT5" s="412"/>
      <c r="IU5" s="412"/>
      <c r="IV5" s="412"/>
      <c r="IW5" s="412"/>
      <c r="IX5" s="412"/>
      <c r="IY5" s="412"/>
      <c r="IZ5" s="412"/>
      <c r="JA5" s="412"/>
      <c r="JB5" s="412"/>
      <c r="JC5" s="412"/>
      <c r="JD5" s="412"/>
      <c r="JE5" s="412"/>
      <c r="JF5" s="412"/>
      <c r="JG5" s="412"/>
      <c r="JH5" s="412"/>
      <c r="JI5" s="412"/>
      <c r="JJ5" s="412"/>
      <c r="JK5" s="412"/>
      <c r="JL5" s="412"/>
      <c r="JM5" s="412"/>
      <c r="JN5" s="412"/>
      <c r="JO5" s="412"/>
      <c r="JP5" s="412"/>
      <c r="JQ5" s="412"/>
      <c r="JR5" s="412"/>
      <c r="JS5" s="412"/>
      <c r="JT5" s="412"/>
      <c r="JU5" s="412"/>
      <c r="JV5" s="412"/>
      <c r="JW5" s="412"/>
      <c r="JX5" s="412"/>
      <c r="JY5" s="412"/>
      <c r="JZ5" s="412"/>
      <c r="KA5" s="412"/>
      <c r="KB5" s="412"/>
      <c r="KC5" s="412"/>
      <c r="KD5" s="412"/>
      <c r="KE5" s="412"/>
      <c r="KF5" s="412"/>
      <c r="KG5" s="412"/>
      <c r="KH5" s="412"/>
      <c r="KI5" s="412"/>
      <c r="KJ5" s="412"/>
      <c r="KK5" s="412"/>
      <c r="KL5" s="412"/>
      <c r="KM5" s="412"/>
      <c r="KN5" s="412"/>
      <c r="KO5" s="412"/>
      <c r="KP5" s="412"/>
      <c r="KQ5" s="412"/>
      <c r="KR5" s="412"/>
      <c r="KS5" s="412"/>
      <c r="KT5" s="412"/>
      <c r="KU5" s="412"/>
      <c r="KV5" s="412"/>
      <c r="KW5" s="412"/>
      <c r="KX5" s="412"/>
      <c r="KY5" s="412"/>
      <c r="KZ5" s="412"/>
      <c r="LA5" s="412"/>
      <c r="LB5" s="412"/>
      <c r="LC5" s="412"/>
      <c r="LD5" s="412"/>
      <c r="LE5" s="412"/>
      <c r="LF5" s="412"/>
      <c r="LG5" s="412"/>
      <c r="LH5" s="412"/>
      <c r="LI5" s="412"/>
      <c r="LJ5" s="412"/>
      <c r="LK5" s="412"/>
      <c r="LL5" s="412"/>
      <c r="LM5" s="412"/>
      <c r="LN5" s="412"/>
      <c r="LO5" s="412"/>
      <c r="LP5" s="412"/>
      <c r="LQ5" s="412"/>
      <c r="LR5" s="412"/>
      <c r="LS5" s="412"/>
      <c r="LT5" s="412"/>
      <c r="LU5" s="412"/>
      <c r="LV5" s="412"/>
      <c r="LW5" s="412"/>
      <c r="LX5" s="412"/>
      <c r="LY5" s="412"/>
      <c r="LZ5" s="412"/>
      <c r="MA5" s="412"/>
      <c r="MB5" s="412"/>
      <c r="MC5" s="412"/>
      <c r="MD5" s="412"/>
      <c r="ME5" s="412"/>
      <c r="MF5" s="412"/>
      <c r="MG5" s="412"/>
      <c r="MH5" s="412"/>
      <c r="MI5" s="412"/>
      <c r="MJ5" s="412"/>
      <c r="MK5" s="412"/>
      <c r="ML5" s="412"/>
      <c r="MM5" s="412"/>
      <c r="MN5" s="412"/>
      <c r="MO5" s="412"/>
      <c r="MP5" s="412"/>
      <c r="MQ5" s="412"/>
      <c r="MR5" s="412"/>
      <c r="MS5" s="412"/>
      <c r="MT5" s="412"/>
      <c r="MU5" s="412"/>
      <c r="MV5" s="412"/>
      <c r="MW5" s="412"/>
      <c r="MX5" s="412"/>
      <c r="MY5" s="412"/>
      <c r="MZ5" s="412"/>
      <c r="NA5" s="412"/>
      <c r="NB5" s="412"/>
      <c r="NC5" s="412"/>
      <c r="ND5" s="412"/>
      <c r="NE5" s="412"/>
      <c r="NF5" s="412"/>
      <c r="NG5" s="412"/>
      <c r="NH5" s="412"/>
      <c r="NI5" s="412"/>
      <c r="NJ5" s="412"/>
      <c r="NK5" s="412"/>
      <c r="NL5" s="412"/>
      <c r="NM5" s="412"/>
      <c r="NN5" s="412"/>
      <c r="NO5" s="412"/>
      <c r="NP5" s="412"/>
      <c r="NQ5" s="412"/>
      <c r="NR5" s="412"/>
      <c r="NS5" s="412"/>
      <c r="NT5" s="412"/>
      <c r="NU5" s="412"/>
      <c r="NV5" s="412"/>
      <c r="NW5" s="412"/>
      <c r="NX5" s="412"/>
      <c r="NY5" s="412"/>
      <c r="NZ5" s="412"/>
      <c r="OA5" s="412"/>
      <c r="OB5" s="412"/>
      <c r="OC5" s="412"/>
      <c r="OD5" s="412"/>
      <c r="OE5" s="412"/>
      <c r="OF5" s="412"/>
      <c r="OG5" s="412"/>
      <c r="OH5" s="412"/>
      <c r="OI5" s="412"/>
      <c r="OJ5" s="412"/>
      <c r="OK5" s="412"/>
      <c r="OL5" s="412"/>
      <c r="OM5" s="412"/>
      <c r="ON5" s="412"/>
      <c r="OO5" s="412"/>
      <c r="OP5" s="412"/>
      <c r="OQ5" s="412"/>
      <c r="OR5" s="412"/>
      <c r="OS5" s="412"/>
      <c r="OT5" s="412"/>
      <c r="OU5" s="412"/>
      <c r="OV5" s="412"/>
      <c r="OW5" s="412"/>
      <c r="OX5" s="412"/>
      <c r="OY5" s="412"/>
      <c r="OZ5" s="412"/>
      <c r="PA5" s="412"/>
      <c r="PB5" s="412"/>
      <c r="PC5" s="412"/>
      <c r="PD5" s="412"/>
      <c r="PE5" s="412"/>
      <c r="PF5" s="412"/>
      <c r="PG5" s="412"/>
      <c r="PH5" s="412"/>
      <c r="PI5" s="412"/>
      <c r="PJ5" s="412"/>
      <c r="PK5" s="412"/>
      <c r="PL5" s="412"/>
      <c r="PM5" s="412"/>
      <c r="PN5" s="412"/>
      <c r="PO5" s="412"/>
      <c r="PP5" s="412"/>
      <c r="PQ5" s="412"/>
      <c r="PR5" s="412"/>
      <c r="PS5" s="412"/>
      <c r="PT5" s="412"/>
      <c r="PU5" s="412"/>
      <c r="PV5" s="412"/>
      <c r="PW5" s="412"/>
      <c r="PX5" s="412"/>
      <c r="PY5" s="412"/>
      <c r="PZ5" s="412"/>
      <c r="QA5" s="412"/>
      <c r="QB5" s="412"/>
      <c r="QC5" s="412"/>
      <c r="QD5" s="412"/>
      <c r="QE5" s="412"/>
      <c r="QF5" s="412"/>
      <c r="QG5" s="412"/>
      <c r="QH5" s="412"/>
      <c r="QI5" s="412"/>
      <c r="QJ5" s="412"/>
      <c r="QK5" s="412"/>
      <c r="QL5" s="412"/>
      <c r="QM5" s="412"/>
      <c r="QN5" s="412"/>
      <c r="QO5" s="412"/>
      <c r="QP5" s="412"/>
      <c r="QQ5" s="412"/>
      <c r="QR5" s="412"/>
      <c r="QS5" s="412"/>
      <c r="QT5" s="412"/>
      <c r="QU5" s="412"/>
      <c r="QV5" s="412"/>
      <c r="QW5" s="412"/>
      <c r="QX5" s="412"/>
      <c r="QY5" s="412"/>
      <c r="QZ5" s="412"/>
      <c r="RA5" s="412"/>
      <c r="RB5" s="412"/>
      <c r="RC5" s="412"/>
      <c r="RD5" s="412"/>
      <c r="RE5" s="412"/>
      <c r="RF5" s="412"/>
      <c r="RG5" s="412"/>
      <c r="RH5" s="412"/>
      <c r="RI5" s="412"/>
      <c r="RJ5" s="412"/>
      <c r="RK5" s="412"/>
      <c r="RL5" s="412"/>
      <c r="RM5" s="412"/>
      <c r="RN5" s="412"/>
      <c r="RO5" s="412"/>
      <c r="RP5" s="412"/>
      <c r="RQ5" s="412"/>
      <c r="RR5" s="412"/>
      <c r="RS5" s="412"/>
      <c r="RT5" s="412"/>
      <c r="RU5" s="412"/>
      <c r="RV5" s="412"/>
      <c r="RW5" s="412"/>
      <c r="RX5" s="412"/>
      <c r="RY5" s="412"/>
      <c r="RZ5" s="412"/>
      <c r="SA5" s="412"/>
      <c r="SB5" s="412"/>
      <c r="SC5" s="412"/>
      <c r="SD5" s="412"/>
      <c r="SE5" s="412"/>
      <c r="SF5" s="412"/>
      <c r="SG5" s="412"/>
      <c r="SH5" s="412"/>
      <c r="SI5" s="412"/>
      <c r="SJ5" s="412"/>
      <c r="SK5" s="412"/>
      <c r="SL5" s="412"/>
      <c r="SM5" s="412"/>
      <c r="SN5" s="412"/>
      <c r="SO5" s="412"/>
      <c r="SP5" s="412"/>
      <c r="SQ5" s="412"/>
      <c r="SR5" s="412"/>
      <c r="SS5" s="412"/>
      <c r="ST5" s="412"/>
      <c r="SU5" s="412"/>
      <c r="SV5" s="412"/>
      <c r="SW5" s="412"/>
      <c r="SX5" s="412"/>
      <c r="SY5" s="412"/>
      <c r="SZ5" s="412"/>
      <c r="TA5" s="412"/>
      <c r="TB5" s="412"/>
      <c r="TC5" s="412"/>
      <c r="TD5" s="412"/>
      <c r="TE5" s="412"/>
      <c r="TF5" s="412"/>
      <c r="TG5" s="412"/>
      <c r="TH5" s="412"/>
      <c r="TI5" s="412"/>
      <c r="TJ5" s="412"/>
      <c r="TK5" s="412"/>
      <c r="TL5" s="412"/>
      <c r="TM5" s="412"/>
      <c r="TN5" s="412"/>
      <c r="TO5" s="412"/>
      <c r="TP5" s="412"/>
      <c r="TQ5" s="412"/>
      <c r="TR5" s="412"/>
      <c r="TS5" s="412"/>
      <c r="TT5" s="412"/>
      <c r="TU5" s="412"/>
      <c r="TV5" s="412"/>
      <c r="TW5" s="412"/>
      <c r="TX5" s="412"/>
      <c r="TY5" s="412"/>
      <c r="TZ5" s="412"/>
      <c r="UA5" s="412"/>
      <c r="UB5" s="412"/>
      <c r="UC5" s="412"/>
      <c r="UD5" s="412"/>
      <c r="UE5" s="412"/>
      <c r="UF5" s="412"/>
      <c r="UG5" s="412"/>
      <c r="UH5" s="412"/>
      <c r="UI5" s="412"/>
      <c r="UJ5" s="412"/>
      <c r="UK5" s="412"/>
      <c r="UL5" s="412"/>
      <c r="UM5" s="412"/>
      <c r="UN5" s="412"/>
      <c r="UO5" s="412"/>
      <c r="UP5" s="412"/>
      <c r="UQ5" s="412"/>
      <c r="UR5" s="412"/>
      <c r="US5" s="412"/>
      <c r="UT5" s="412"/>
      <c r="UU5" s="412"/>
      <c r="UV5" s="412"/>
      <c r="UW5" s="412"/>
      <c r="UX5" s="412"/>
      <c r="UY5" s="412"/>
      <c r="UZ5" s="412"/>
      <c r="VA5" s="412"/>
      <c r="VB5" s="412"/>
      <c r="VC5" s="412"/>
      <c r="VD5" s="412"/>
      <c r="VE5" s="412"/>
      <c r="VF5" s="412"/>
      <c r="VG5" s="412"/>
      <c r="VH5" s="412"/>
      <c r="VI5" s="412"/>
      <c r="VJ5" s="412"/>
      <c r="VK5" s="412"/>
      <c r="VL5" s="412"/>
      <c r="VM5" s="412"/>
      <c r="VN5" s="412"/>
      <c r="VO5" s="412"/>
      <c r="VP5" s="412"/>
      <c r="VQ5" s="412"/>
      <c r="VR5" s="412"/>
      <c r="VS5" s="412"/>
      <c r="VT5" s="412"/>
      <c r="VU5" s="412"/>
      <c r="VV5" s="412"/>
      <c r="VW5" s="412"/>
      <c r="VX5" s="412"/>
      <c r="VY5" s="412"/>
      <c r="VZ5" s="412"/>
      <c r="WA5" s="412"/>
      <c r="WB5" s="412"/>
      <c r="WC5" s="412"/>
      <c r="WD5" s="412"/>
      <c r="WE5" s="412"/>
      <c r="WF5" s="412"/>
      <c r="WG5" s="412"/>
      <c r="WH5" s="412"/>
      <c r="WI5" s="412"/>
      <c r="WJ5" s="412"/>
      <c r="WK5" s="412"/>
      <c r="WL5" s="412"/>
      <c r="WM5" s="412"/>
      <c r="WN5" s="412"/>
      <c r="WO5" s="412"/>
      <c r="WP5" s="412"/>
      <c r="WQ5" s="412"/>
      <c r="WR5" s="412"/>
      <c r="WS5" s="412"/>
      <c r="WT5" s="412"/>
      <c r="WU5" s="412"/>
      <c r="WV5" s="412"/>
      <c r="WW5" s="412"/>
      <c r="WX5" s="412"/>
      <c r="WY5" s="412"/>
      <c r="WZ5" s="412"/>
      <c r="XA5" s="412"/>
      <c r="XB5" s="412"/>
      <c r="XC5" s="412"/>
      <c r="XD5" s="412"/>
      <c r="XE5" s="412"/>
      <c r="XF5" s="412"/>
      <c r="XG5" s="412"/>
      <c r="XH5" s="412"/>
      <c r="XI5" s="412"/>
      <c r="XJ5" s="412"/>
      <c r="XK5" s="412"/>
      <c r="XL5" s="412"/>
      <c r="XM5" s="412"/>
      <c r="XN5" s="412"/>
      <c r="XO5" s="412"/>
      <c r="XP5" s="412"/>
      <c r="XQ5" s="412"/>
      <c r="XR5" s="412"/>
      <c r="XS5" s="412"/>
      <c r="XT5" s="412"/>
      <c r="XU5" s="412"/>
      <c r="XV5" s="412"/>
      <c r="XW5" s="412"/>
      <c r="XX5" s="412"/>
      <c r="XY5" s="412"/>
      <c r="XZ5" s="412"/>
      <c r="YA5" s="412"/>
      <c r="YB5" s="412"/>
      <c r="YC5" s="412"/>
      <c r="YD5" s="412"/>
      <c r="YE5" s="412"/>
      <c r="YF5" s="412"/>
      <c r="YG5" s="412"/>
      <c r="YH5" s="412"/>
      <c r="YI5" s="412"/>
      <c r="YJ5" s="412"/>
      <c r="YK5" s="412"/>
      <c r="YL5" s="412"/>
      <c r="YM5" s="412"/>
      <c r="YN5" s="412"/>
      <c r="YO5" s="412"/>
      <c r="YP5" s="412"/>
      <c r="YQ5" s="412"/>
      <c r="YR5" s="412"/>
      <c r="YS5" s="412"/>
      <c r="YT5" s="412"/>
      <c r="YU5" s="412"/>
      <c r="YV5" s="412"/>
      <c r="YW5" s="412"/>
      <c r="YX5" s="412"/>
      <c r="YY5" s="412"/>
      <c r="YZ5" s="412"/>
      <c r="ZA5" s="412"/>
      <c r="ZB5" s="412"/>
      <c r="ZC5" s="412"/>
      <c r="ZD5" s="412"/>
      <c r="ZE5" s="412"/>
      <c r="ZF5" s="412"/>
      <c r="ZG5" s="412"/>
      <c r="ZH5" s="412"/>
      <c r="ZI5" s="412"/>
      <c r="ZJ5" s="412"/>
      <c r="ZK5" s="412"/>
      <c r="ZL5" s="412"/>
      <c r="ZM5" s="412"/>
      <c r="ZN5" s="412"/>
      <c r="ZO5" s="412"/>
      <c r="ZP5" s="412"/>
      <c r="ZQ5" s="412"/>
      <c r="ZR5" s="412"/>
      <c r="ZS5" s="412"/>
      <c r="ZT5" s="412"/>
      <c r="ZU5" s="412"/>
      <c r="ZV5" s="412"/>
      <c r="ZW5" s="412"/>
      <c r="ZX5" s="412"/>
      <c r="ZY5" s="412"/>
      <c r="ZZ5" s="412"/>
      <c r="AAA5" s="412"/>
      <c r="AAB5" s="412"/>
      <c r="AAC5" s="412"/>
      <c r="AAD5" s="412"/>
      <c r="AAE5" s="412"/>
      <c r="AAF5" s="412"/>
      <c r="AAG5" s="412"/>
      <c r="AAH5" s="412"/>
      <c r="AAI5" s="412"/>
      <c r="AAJ5" s="412"/>
      <c r="AAK5" s="412"/>
      <c r="AAL5" s="412"/>
      <c r="AAM5" s="412"/>
      <c r="AAN5" s="412"/>
      <c r="AAO5" s="412"/>
      <c r="AAP5" s="412"/>
      <c r="AAQ5" s="412"/>
      <c r="AAR5" s="412"/>
      <c r="AAS5" s="412"/>
      <c r="AAT5" s="412"/>
      <c r="AAU5" s="412"/>
      <c r="AAV5" s="412"/>
      <c r="AAW5" s="412"/>
      <c r="AAX5" s="412"/>
      <c r="AAY5" s="412"/>
      <c r="AAZ5" s="412"/>
      <c r="ABA5" s="412"/>
      <c r="ABB5" s="412"/>
      <c r="ABC5" s="412"/>
      <c r="ABD5" s="412"/>
      <c r="ABE5" s="412"/>
      <c r="ABF5" s="412"/>
      <c r="ABG5" s="412"/>
      <c r="ABH5" s="412"/>
      <c r="ABI5" s="412"/>
      <c r="ABJ5" s="412"/>
      <c r="ABK5" s="412"/>
      <c r="ABL5" s="412"/>
      <c r="ABM5" s="412"/>
      <c r="ABN5" s="412"/>
      <c r="ABO5" s="412"/>
      <c r="ABP5" s="412"/>
      <c r="ABQ5" s="412"/>
      <c r="ABR5" s="412"/>
      <c r="ABS5" s="412"/>
      <c r="ABT5" s="412"/>
      <c r="ABU5" s="412"/>
      <c r="ABV5" s="412"/>
      <c r="ABW5" s="412"/>
      <c r="ABX5" s="412"/>
      <c r="ABY5" s="412"/>
      <c r="ABZ5" s="412"/>
      <c r="ACA5" s="412"/>
      <c r="ACB5" s="412"/>
      <c r="ACC5" s="412"/>
      <c r="ACD5" s="412"/>
      <c r="ACE5" s="412"/>
      <c r="ACF5" s="412"/>
      <c r="ACG5" s="412"/>
      <c r="ACH5" s="412"/>
      <c r="ACI5" s="412"/>
      <c r="ACJ5" s="412"/>
      <c r="ACK5" s="412"/>
      <c r="ACL5" s="412"/>
      <c r="ACM5" s="412"/>
      <c r="ACN5" s="412"/>
      <c r="ACO5" s="412"/>
      <c r="ACP5" s="412"/>
      <c r="ACQ5" s="412"/>
      <c r="ACR5" s="412"/>
      <c r="ACS5" s="412"/>
      <c r="ACT5" s="412"/>
      <c r="ACU5" s="412"/>
      <c r="ACV5" s="412"/>
      <c r="ACW5" s="412"/>
      <c r="ACX5" s="412"/>
      <c r="ACY5" s="412"/>
      <c r="ACZ5" s="412"/>
      <c r="ADA5" s="412"/>
      <c r="ADB5" s="412"/>
      <c r="ADC5" s="412"/>
      <c r="ADD5" s="412"/>
      <c r="ADE5" s="412"/>
      <c r="ADF5" s="412"/>
      <c r="ADG5" s="412"/>
      <c r="ADH5" s="412"/>
      <c r="ADI5" s="412"/>
      <c r="ADJ5" s="412"/>
      <c r="ADK5" s="412"/>
      <c r="ADL5" s="412"/>
      <c r="ADM5" s="412"/>
      <c r="ADN5" s="412"/>
      <c r="ADO5" s="412"/>
      <c r="ADP5" s="412"/>
      <c r="ADQ5" s="412"/>
      <c r="ADR5" s="412"/>
      <c r="ADS5" s="412"/>
      <c r="ADT5" s="412"/>
      <c r="ADU5" s="412"/>
      <c r="ADV5" s="412"/>
      <c r="ADW5" s="412"/>
      <c r="ADX5" s="412"/>
      <c r="ADY5" s="412"/>
      <c r="ADZ5" s="412"/>
      <c r="AEA5" s="412"/>
      <c r="AEB5" s="412"/>
      <c r="AEC5" s="412"/>
      <c r="AED5" s="412"/>
      <c r="AEE5" s="412"/>
      <c r="AEF5" s="412"/>
      <c r="AEG5" s="412"/>
      <c r="AEH5" s="412"/>
      <c r="AEI5" s="412"/>
      <c r="AEJ5" s="412"/>
      <c r="AEK5" s="412"/>
      <c r="AEL5" s="412"/>
      <c r="AEM5" s="412"/>
      <c r="AEN5" s="412"/>
      <c r="AEO5" s="412"/>
      <c r="AEP5" s="412"/>
      <c r="AEQ5" s="412"/>
      <c r="AER5" s="412"/>
      <c r="AES5" s="412"/>
      <c r="AET5" s="412"/>
      <c r="AEU5" s="412"/>
      <c r="AEV5" s="412"/>
      <c r="AEW5" s="412"/>
      <c r="AEX5" s="412"/>
      <c r="AEY5" s="412"/>
      <c r="AEZ5" s="412"/>
      <c r="AFA5" s="412"/>
      <c r="AFB5" s="412"/>
      <c r="AFC5" s="412"/>
      <c r="AFD5" s="412"/>
      <c r="AFE5" s="412"/>
      <c r="AFF5" s="412"/>
      <c r="AFG5" s="412"/>
      <c r="AFH5" s="412"/>
      <c r="AFI5" s="412"/>
      <c r="AFJ5" s="412"/>
      <c r="AFK5" s="412"/>
      <c r="AFL5" s="412"/>
      <c r="AFM5" s="412"/>
      <c r="AFN5" s="412"/>
      <c r="AFO5" s="412"/>
      <c r="AFP5" s="412"/>
      <c r="AFQ5" s="412"/>
      <c r="AFR5" s="412"/>
      <c r="AFS5" s="412"/>
      <c r="AFT5" s="412"/>
      <c r="AFU5" s="412"/>
      <c r="AFV5" s="412"/>
      <c r="AFW5" s="412"/>
      <c r="AFX5" s="412"/>
      <c r="AFY5" s="412"/>
      <c r="AFZ5" s="412"/>
      <c r="AGA5" s="412"/>
      <c r="AGB5" s="412"/>
      <c r="AGC5" s="412"/>
      <c r="AGD5" s="412"/>
      <c r="AGE5" s="412"/>
      <c r="AGF5" s="412"/>
      <c r="AGG5" s="412"/>
      <c r="AGH5" s="412"/>
      <c r="AGI5" s="412"/>
      <c r="AGJ5" s="412"/>
      <c r="AGK5" s="412"/>
      <c r="AGL5" s="412"/>
      <c r="AGM5" s="412"/>
      <c r="AGN5" s="412"/>
      <c r="AGO5" s="412"/>
      <c r="AGP5" s="412"/>
      <c r="AGQ5" s="412"/>
      <c r="AGR5" s="412"/>
      <c r="AGS5" s="412"/>
      <c r="AGT5" s="412"/>
      <c r="AGU5" s="412"/>
      <c r="AGV5" s="412"/>
      <c r="AGW5" s="412"/>
      <c r="AGX5" s="412"/>
      <c r="AGY5" s="412"/>
      <c r="AGZ5" s="412"/>
      <c r="AHA5" s="412"/>
      <c r="AHB5" s="412"/>
      <c r="AHC5" s="412"/>
      <c r="AHD5" s="412"/>
      <c r="AHE5" s="412"/>
      <c r="AHF5" s="412"/>
      <c r="AHG5" s="412"/>
      <c r="AHH5" s="412"/>
      <c r="AHI5" s="412"/>
      <c r="AHJ5" s="412"/>
      <c r="AHK5" s="412"/>
      <c r="AHL5" s="412"/>
      <c r="AHM5" s="412"/>
      <c r="AHN5" s="412"/>
      <c r="AHO5" s="412"/>
      <c r="AHP5" s="412"/>
      <c r="AHQ5" s="412"/>
      <c r="AHR5" s="412"/>
      <c r="AHS5" s="412"/>
      <c r="AHT5" s="412"/>
      <c r="AHU5" s="412"/>
      <c r="AHV5" s="412"/>
      <c r="AHW5" s="412"/>
      <c r="AHX5" s="412"/>
      <c r="AHY5" s="412"/>
      <c r="AHZ5" s="412"/>
      <c r="AIA5" s="412"/>
      <c r="AIB5" s="412"/>
      <c r="AIC5" s="412"/>
      <c r="AID5" s="412"/>
      <c r="AIE5" s="412"/>
      <c r="AIF5" s="412"/>
      <c r="AIG5" s="412"/>
      <c r="AIH5" s="412"/>
      <c r="AII5" s="412"/>
      <c r="AIJ5" s="412"/>
      <c r="AIK5" s="412"/>
      <c r="AIL5" s="412"/>
      <c r="AIM5" s="412"/>
      <c r="AIN5" s="412"/>
      <c r="AIO5" s="412"/>
      <c r="AIP5" s="412"/>
      <c r="AIQ5" s="412"/>
      <c r="AIR5" s="412"/>
      <c r="AIS5" s="412"/>
      <c r="AIT5" s="412"/>
      <c r="AIU5" s="412"/>
      <c r="AIV5" s="412"/>
      <c r="AIW5" s="412"/>
      <c r="AIX5" s="412"/>
      <c r="AIY5" s="412"/>
      <c r="AIZ5" s="412"/>
      <c r="AJA5" s="412"/>
      <c r="AJB5" s="412"/>
      <c r="AJC5" s="412"/>
      <c r="AJD5" s="412"/>
      <c r="AJE5" s="412"/>
      <c r="AJF5" s="412"/>
      <c r="AJG5" s="412"/>
      <c r="AJH5" s="412"/>
      <c r="AJI5" s="412"/>
      <c r="AJJ5" s="412"/>
      <c r="AJK5" s="412"/>
      <c r="AJL5" s="412"/>
      <c r="AJM5" s="412"/>
      <c r="AJN5" s="412"/>
      <c r="AJO5" s="412"/>
      <c r="AJP5" s="412"/>
      <c r="AJQ5" s="412"/>
      <c r="AJR5" s="412"/>
      <c r="AJS5" s="412"/>
      <c r="AJT5" s="412"/>
      <c r="AJU5" s="412"/>
      <c r="AJV5" s="412"/>
      <c r="AJW5" s="412"/>
      <c r="AJX5" s="412"/>
      <c r="AJY5" s="412"/>
      <c r="AJZ5" s="412"/>
      <c r="AKA5" s="412"/>
      <c r="AKB5" s="412"/>
      <c r="AKC5" s="412"/>
      <c r="AKD5" s="412"/>
      <c r="AKE5" s="412"/>
      <c r="AKF5" s="412"/>
      <c r="AKG5" s="412"/>
      <c r="AKH5" s="412"/>
      <c r="AKI5" s="412"/>
      <c r="AKJ5" s="412"/>
      <c r="AKK5" s="412"/>
      <c r="AKL5" s="412"/>
      <c r="AKM5" s="412"/>
      <c r="AKN5" s="412"/>
      <c r="AKO5" s="412"/>
      <c r="AKP5" s="412"/>
      <c r="AKQ5" s="412"/>
      <c r="AKR5" s="412"/>
      <c r="AKS5" s="412"/>
      <c r="AKT5" s="412"/>
      <c r="AKU5" s="412"/>
      <c r="AKV5" s="412"/>
      <c r="AKW5" s="412"/>
      <c r="AKX5" s="412"/>
      <c r="AKY5" s="412"/>
      <c r="AKZ5" s="412"/>
      <c r="ALA5" s="412"/>
      <c r="ALB5" s="412"/>
      <c r="ALC5" s="412"/>
      <c r="ALD5" s="412"/>
      <c r="ALE5" s="412"/>
      <c r="ALF5" s="412"/>
      <c r="ALG5" s="412"/>
      <c r="ALH5" s="412"/>
      <c r="ALI5" s="412"/>
      <c r="ALJ5" s="412"/>
      <c r="ALK5" s="412"/>
      <c r="ALL5" s="412"/>
      <c r="ALM5" s="412"/>
      <c r="ALN5" s="412"/>
      <c r="ALO5" s="412"/>
      <c r="ALP5" s="412"/>
      <c r="ALQ5" s="412"/>
      <c r="ALR5" s="412"/>
      <c r="ALS5" s="412"/>
      <c r="ALT5" s="412"/>
      <c r="ALU5" s="412"/>
      <c r="ALV5" s="412"/>
      <c r="ALW5" s="412"/>
      <c r="ALX5" s="412"/>
      <c r="ALY5" s="412"/>
      <c r="ALZ5" s="412"/>
      <c r="AMA5" s="412"/>
      <c r="AMB5" s="412"/>
      <c r="AMC5" s="412"/>
      <c r="AMD5" s="412"/>
      <c r="AME5" s="412"/>
      <c r="AMF5" s="412"/>
      <c r="AMG5" s="412"/>
      <c r="AMH5" s="412"/>
      <c r="AMI5" s="412"/>
      <c r="AMJ5" s="412"/>
      <c r="AMK5" s="412"/>
      <c r="AML5" s="412"/>
      <c r="AMM5" s="412"/>
      <c r="AMN5" s="412"/>
      <c r="AMO5" s="412"/>
      <c r="AMP5" s="412"/>
      <c r="AMQ5" s="412"/>
      <c r="AMR5" s="412"/>
      <c r="AMS5" s="412"/>
      <c r="AMT5" s="412"/>
      <c r="AMU5" s="412"/>
      <c r="AMV5" s="412"/>
      <c r="AMW5" s="412"/>
      <c r="AMX5" s="412"/>
      <c r="AMY5" s="412"/>
      <c r="AMZ5" s="412"/>
      <c r="ANA5" s="412"/>
      <c r="ANB5" s="412"/>
      <c r="ANC5" s="412"/>
      <c r="AND5" s="412"/>
      <c r="ANE5" s="412"/>
      <c r="ANF5" s="412"/>
      <c r="ANG5" s="412"/>
      <c r="ANH5" s="412"/>
      <c r="ANI5" s="412"/>
      <c r="ANJ5" s="412"/>
      <c r="ANK5" s="412"/>
      <c r="ANL5" s="412"/>
      <c r="ANM5" s="412"/>
      <c r="ANN5" s="412"/>
      <c r="ANO5" s="412"/>
      <c r="ANP5" s="412"/>
      <c r="ANQ5" s="412"/>
      <c r="ANR5" s="412"/>
      <c r="ANS5" s="412"/>
      <c r="ANT5" s="412"/>
      <c r="ANU5" s="412"/>
      <c r="ANV5" s="412"/>
      <c r="ANW5" s="412"/>
      <c r="ANX5" s="412"/>
      <c r="ANY5" s="412"/>
      <c r="ANZ5" s="412"/>
      <c r="AOA5" s="412"/>
      <c r="AOB5" s="412"/>
      <c r="AOC5" s="412"/>
      <c r="AOD5" s="412"/>
      <c r="AOE5" s="412"/>
      <c r="AOF5" s="412"/>
      <c r="AOG5" s="412"/>
      <c r="AOH5" s="412"/>
      <c r="AOI5" s="412"/>
      <c r="AOJ5" s="412"/>
      <c r="AOK5" s="412"/>
      <c r="AOL5" s="412"/>
      <c r="AOM5" s="412"/>
      <c r="AON5" s="412"/>
      <c r="AOO5" s="412"/>
      <c r="AOP5" s="412"/>
      <c r="AOQ5" s="412"/>
      <c r="AOR5" s="412"/>
      <c r="AOS5" s="412"/>
      <c r="AOT5" s="412"/>
      <c r="AOU5" s="412"/>
      <c r="AOV5" s="412"/>
      <c r="AOW5" s="412"/>
      <c r="AOX5" s="412"/>
      <c r="AOY5" s="412"/>
      <c r="AOZ5" s="412"/>
      <c r="APA5" s="412"/>
      <c r="APB5" s="412"/>
      <c r="APC5" s="412"/>
      <c r="APD5" s="412"/>
      <c r="APE5" s="412"/>
      <c r="APF5" s="412"/>
      <c r="APG5" s="412"/>
      <c r="APH5" s="412"/>
      <c r="API5" s="412"/>
      <c r="APJ5" s="412"/>
      <c r="APK5" s="412"/>
      <c r="APL5" s="412"/>
      <c r="APM5" s="412"/>
      <c r="APN5" s="412"/>
      <c r="APO5" s="412"/>
      <c r="APP5" s="412"/>
      <c r="APQ5" s="412"/>
      <c r="APR5" s="412"/>
      <c r="APS5" s="412"/>
      <c r="APT5" s="412"/>
      <c r="APU5" s="412"/>
      <c r="APV5" s="412"/>
      <c r="APW5" s="412"/>
      <c r="APX5" s="412"/>
      <c r="APY5" s="412"/>
      <c r="APZ5" s="412"/>
      <c r="AQA5" s="412"/>
      <c r="AQB5" s="412"/>
      <c r="AQC5" s="412"/>
      <c r="AQD5" s="412"/>
      <c r="AQE5" s="412"/>
      <c r="AQF5" s="412"/>
      <c r="AQG5" s="412"/>
      <c r="AQH5" s="412"/>
      <c r="AQI5" s="412"/>
      <c r="AQJ5" s="412"/>
      <c r="AQK5" s="412"/>
      <c r="AQL5" s="412"/>
      <c r="AQM5" s="412"/>
      <c r="AQN5" s="412"/>
      <c r="AQO5" s="412"/>
      <c r="AQP5" s="412"/>
      <c r="AQQ5" s="412"/>
      <c r="AQR5" s="412"/>
      <c r="AQS5" s="412"/>
      <c r="AQT5" s="412"/>
      <c r="AQU5" s="412"/>
      <c r="AQV5" s="412"/>
      <c r="AQW5" s="412"/>
      <c r="AQX5" s="412"/>
      <c r="AQY5" s="412"/>
      <c r="AQZ5" s="412"/>
      <c r="ARA5" s="412"/>
      <c r="ARB5" s="412"/>
      <c r="ARC5" s="412"/>
      <c r="ARD5" s="412"/>
      <c r="ARE5" s="412"/>
      <c r="ARF5" s="412"/>
      <c r="ARG5" s="412"/>
      <c r="ARH5" s="412"/>
      <c r="ARI5" s="412"/>
      <c r="ARJ5" s="412"/>
      <c r="ARK5" s="412"/>
      <c r="ARL5" s="412"/>
      <c r="ARM5" s="412"/>
      <c r="ARN5" s="412"/>
      <c r="ARO5" s="412"/>
      <c r="ARP5" s="412"/>
      <c r="ARQ5" s="412"/>
      <c r="ARR5" s="412"/>
      <c r="ARS5" s="412"/>
      <c r="ART5" s="412"/>
      <c r="ARU5" s="412"/>
      <c r="ARV5" s="412"/>
      <c r="ARW5" s="412"/>
      <c r="ARX5" s="412"/>
      <c r="ARY5" s="412"/>
      <c r="ARZ5" s="412"/>
      <c r="ASA5" s="412"/>
      <c r="ASB5" s="412"/>
      <c r="ASC5" s="412"/>
      <c r="ASD5" s="412"/>
      <c r="ASE5" s="412"/>
      <c r="ASF5" s="412"/>
      <c r="ASG5" s="412"/>
      <c r="ASH5" s="412"/>
      <c r="ASI5" s="412"/>
      <c r="ASJ5" s="412"/>
      <c r="ASK5" s="412"/>
      <c r="ASL5" s="412"/>
      <c r="ASM5" s="412"/>
      <c r="ASN5" s="412"/>
      <c r="ASO5" s="412"/>
      <c r="ASP5" s="412"/>
      <c r="ASQ5" s="412"/>
      <c r="ASR5" s="412"/>
      <c r="ASS5" s="412"/>
      <c r="AST5" s="412"/>
      <c r="ASU5" s="412"/>
      <c r="ASV5" s="412"/>
      <c r="ASW5" s="412"/>
      <c r="ASX5" s="412"/>
      <c r="ASY5" s="412"/>
      <c r="ASZ5" s="412"/>
      <c r="ATA5" s="412"/>
      <c r="ATB5" s="412"/>
      <c r="ATC5" s="412"/>
      <c r="ATD5" s="412"/>
      <c r="ATE5" s="412"/>
      <c r="ATF5" s="412"/>
      <c r="ATG5" s="412"/>
      <c r="ATH5" s="412"/>
      <c r="ATI5" s="412"/>
      <c r="ATJ5" s="412"/>
      <c r="ATK5" s="412"/>
      <c r="ATL5" s="412"/>
      <c r="ATM5" s="412"/>
      <c r="ATN5" s="412"/>
      <c r="ATO5" s="412"/>
      <c r="ATP5" s="412"/>
      <c r="ATQ5" s="412"/>
      <c r="ATR5" s="412"/>
      <c r="ATS5" s="412"/>
      <c r="ATT5" s="412"/>
      <c r="ATU5" s="412"/>
      <c r="ATV5" s="412"/>
      <c r="ATW5" s="412"/>
      <c r="ATX5" s="412"/>
      <c r="ATY5" s="412"/>
      <c r="ATZ5" s="412"/>
      <c r="AUA5" s="412"/>
      <c r="AUB5" s="412"/>
      <c r="AUC5" s="412"/>
      <c r="AUD5" s="412"/>
      <c r="AUE5" s="412"/>
      <c r="AUF5" s="412"/>
      <c r="AUG5" s="412"/>
      <c r="AUH5" s="412"/>
      <c r="AUI5" s="412"/>
      <c r="AUJ5" s="412"/>
      <c r="AUK5" s="412"/>
      <c r="AUL5" s="412"/>
      <c r="AUM5" s="412"/>
      <c r="AUN5" s="412"/>
      <c r="AUO5" s="412"/>
      <c r="AUP5" s="412"/>
      <c r="AUQ5" s="412"/>
      <c r="AUR5" s="412"/>
      <c r="AUS5" s="412"/>
      <c r="AUT5" s="412"/>
      <c r="AUU5" s="412"/>
      <c r="AUV5" s="412"/>
      <c r="AUW5" s="412"/>
      <c r="AUX5" s="412"/>
      <c r="AUY5" s="412"/>
      <c r="AUZ5" s="412"/>
      <c r="AVA5" s="412"/>
      <c r="AVB5" s="412"/>
      <c r="AVC5" s="412"/>
      <c r="AVD5" s="412"/>
      <c r="AVE5" s="412"/>
      <c r="AVF5" s="412"/>
      <c r="AVG5" s="412"/>
      <c r="AVH5" s="412"/>
      <c r="AVI5" s="412"/>
      <c r="AVJ5" s="412"/>
      <c r="AVK5" s="412"/>
      <c r="AVL5" s="412"/>
      <c r="AVM5" s="412"/>
      <c r="AVN5" s="412"/>
      <c r="AVO5" s="412"/>
      <c r="AVP5" s="412"/>
      <c r="AVQ5" s="412"/>
      <c r="AVR5" s="412"/>
      <c r="AVS5" s="412"/>
      <c r="AVT5" s="412"/>
      <c r="AVU5" s="412"/>
      <c r="AVV5" s="412"/>
      <c r="AVW5" s="412"/>
      <c r="AVX5" s="412"/>
      <c r="AVY5" s="412"/>
      <c r="AVZ5" s="412"/>
      <c r="AWA5" s="412"/>
      <c r="AWB5" s="412"/>
      <c r="AWC5" s="412"/>
      <c r="AWD5" s="412"/>
      <c r="AWE5" s="412"/>
      <c r="AWF5" s="412"/>
      <c r="AWG5" s="412"/>
      <c r="AWH5" s="412"/>
      <c r="AWI5" s="412"/>
      <c r="AWJ5" s="412"/>
      <c r="AWK5" s="412"/>
      <c r="AWL5" s="412"/>
      <c r="AWM5" s="412"/>
      <c r="AWN5" s="412"/>
      <c r="AWO5" s="412"/>
      <c r="AWP5" s="412"/>
      <c r="AWQ5" s="412"/>
      <c r="AWR5" s="412"/>
      <c r="AWS5" s="412"/>
      <c r="AWT5" s="412"/>
      <c r="AWU5" s="412"/>
      <c r="AWV5" s="412"/>
      <c r="AWW5" s="412"/>
      <c r="AWX5" s="412"/>
      <c r="AWY5" s="412"/>
      <c r="AWZ5" s="412"/>
      <c r="AXA5" s="412"/>
      <c r="AXB5" s="412"/>
      <c r="AXC5" s="412"/>
      <c r="AXD5" s="412"/>
      <c r="AXE5" s="412"/>
      <c r="AXF5" s="412"/>
      <c r="AXG5" s="412"/>
      <c r="AXH5" s="412"/>
      <c r="AXI5" s="412"/>
      <c r="AXJ5" s="412"/>
      <c r="AXK5" s="412"/>
      <c r="AXL5" s="412"/>
      <c r="AXM5" s="412"/>
      <c r="AXN5" s="412"/>
      <c r="AXO5" s="412"/>
      <c r="AXP5" s="412"/>
      <c r="AXQ5" s="412"/>
      <c r="AXR5" s="412"/>
      <c r="AXS5" s="412"/>
      <c r="AXT5" s="412"/>
      <c r="AXU5" s="412"/>
      <c r="AXV5" s="412"/>
      <c r="AXW5" s="412"/>
      <c r="AXX5" s="412"/>
      <c r="AXY5" s="412"/>
      <c r="AXZ5" s="412"/>
      <c r="AYA5" s="412"/>
      <c r="AYB5" s="412"/>
      <c r="AYC5" s="412"/>
      <c r="AYD5" s="412"/>
      <c r="AYE5" s="412"/>
      <c r="AYF5" s="412"/>
      <c r="AYG5" s="412"/>
      <c r="AYH5" s="412"/>
      <c r="AYI5" s="412"/>
      <c r="AYJ5" s="412"/>
      <c r="AYK5" s="412"/>
      <c r="AYL5" s="412"/>
      <c r="AYM5" s="412"/>
      <c r="AYN5" s="412"/>
      <c r="AYO5" s="412"/>
      <c r="AYP5" s="412"/>
      <c r="AYQ5" s="412"/>
      <c r="AYR5" s="412"/>
      <c r="AYS5" s="412"/>
      <c r="AYT5" s="412"/>
      <c r="AYU5" s="412"/>
      <c r="AYV5" s="412"/>
      <c r="AYW5" s="412"/>
      <c r="AYX5" s="412"/>
      <c r="AYY5" s="412"/>
      <c r="AYZ5" s="412"/>
      <c r="AZA5" s="412"/>
      <c r="AZB5" s="412"/>
      <c r="AZC5" s="412"/>
      <c r="AZD5" s="412"/>
      <c r="AZE5" s="412"/>
      <c r="AZF5" s="412"/>
      <c r="AZG5" s="412"/>
      <c r="AZH5" s="412"/>
      <c r="AZI5" s="412"/>
      <c r="AZJ5" s="412"/>
      <c r="AZK5" s="412"/>
      <c r="AZL5" s="412"/>
      <c r="AZM5" s="412"/>
      <c r="AZN5" s="412"/>
      <c r="AZO5" s="412"/>
      <c r="AZP5" s="412"/>
      <c r="AZQ5" s="412"/>
      <c r="AZR5" s="412"/>
      <c r="AZS5" s="412"/>
      <c r="AZT5" s="412"/>
      <c r="AZU5" s="412"/>
      <c r="AZV5" s="412"/>
      <c r="AZW5" s="412"/>
      <c r="AZX5" s="412"/>
      <c r="AZY5" s="412"/>
      <c r="AZZ5" s="412"/>
      <c r="BAA5" s="412"/>
      <c r="BAB5" s="412"/>
      <c r="BAC5" s="412"/>
      <c r="BAD5" s="412"/>
      <c r="BAE5" s="412"/>
      <c r="BAF5" s="412"/>
      <c r="BAG5" s="412"/>
      <c r="BAH5" s="412"/>
      <c r="BAI5" s="412"/>
      <c r="BAJ5" s="412"/>
      <c r="BAK5" s="412"/>
      <c r="BAL5" s="412"/>
      <c r="BAM5" s="412"/>
      <c r="BAN5" s="412"/>
      <c r="BAO5" s="412"/>
      <c r="BAP5" s="412"/>
      <c r="BAQ5" s="412"/>
      <c r="BAR5" s="412"/>
      <c r="BAS5" s="412"/>
      <c r="BAT5" s="412"/>
      <c r="BAU5" s="412"/>
      <c r="BAV5" s="412"/>
      <c r="BAW5" s="412"/>
      <c r="BAX5" s="412"/>
      <c r="BAY5" s="412"/>
      <c r="BAZ5" s="412"/>
      <c r="BBA5" s="412"/>
      <c r="BBB5" s="412"/>
      <c r="BBC5" s="412"/>
      <c r="BBD5" s="412"/>
      <c r="BBE5" s="412"/>
      <c r="BBF5" s="412"/>
      <c r="BBG5" s="412"/>
      <c r="BBH5" s="412"/>
      <c r="BBI5" s="412"/>
      <c r="BBJ5" s="412"/>
      <c r="BBK5" s="412"/>
      <c r="BBL5" s="412"/>
      <c r="BBM5" s="412"/>
      <c r="BBN5" s="412"/>
      <c r="BBO5" s="412"/>
      <c r="BBP5" s="412"/>
      <c r="BBQ5" s="412"/>
      <c r="BBR5" s="412"/>
      <c r="BBS5" s="412"/>
      <c r="BBT5" s="412"/>
      <c r="BBU5" s="412"/>
      <c r="BBV5" s="412"/>
      <c r="BBW5" s="412"/>
      <c r="BBX5" s="412"/>
      <c r="BBY5" s="412"/>
      <c r="BBZ5" s="412"/>
      <c r="BCA5" s="412"/>
      <c r="BCB5" s="412"/>
      <c r="BCC5" s="412"/>
      <c r="BCD5" s="412"/>
      <c r="BCE5" s="412"/>
      <c r="BCF5" s="412"/>
      <c r="BCG5" s="412"/>
      <c r="BCH5" s="412"/>
      <c r="BCI5" s="412"/>
      <c r="BCJ5" s="412"/>
      <c r="BCK5" s="412"/>
      <c r="BCL5" s="412"/>
      <c r="BCM5" s="412"/>
      <c r="BCN5" s="412"/>
      <c r="BCO5" s="412"/>
      <c r="BCP5" s="412"/>
      <c r="BCQ5" s="412"/>
      <c r="BCR5" s="412"/>
      <c r="BCS5" s="412"/>
      <c r="BCT5" s="412"/>
      <c r="BCU5" s="412"/>
      <c r="BCV5" s="412"/>
      <c r="BCW5" s="412"/>
      <c r="BCX5" s="412"/>
      <c r="BCY5" s="412"/>
      <c r="BCZ5" s="412"/>
      <c r="BDA5" s="412"/>
      <c r="BDB5" s="412"/>
      <c r="BDC5" s="412"/>
      <c r="BDD5" s="412"/>
      <c r="BDE5" s="412"/>
      <c r="BDF5" s="412"/>
      <c r="BDG5" s="412"/>
      <c r="BDH5" s="412"/>
      <c r="BDI5" s="412"/>
      <c r="BDJ5" s="412"/>
      <c r="BDK5" s="412"/>
      <c r="BDL5" s="412"/>
      <c r="BDM5" s="412"/>
      <c r="BDN5" s="412"/>
      <c r="BDO5" s="412"/>
      <c r="BDP5" s="412"/>
      <c r="BDQ5" s="412"/>
      <c r="BDR5" s="412"/>
      <c r="BDS5" s="412"/>
      <c r="BDT5" s="412"/>
      <c r="BDU5" s="412"/>
      <c r="BDV5" s="412"/>
      <c r="BDW5" s="412"/>
      <c r="BDX5" s="412"/>
      <c r="BDY5" s="412"/>
      <c r="BDZ5" s="412"/>
      <c r="BEA5" s="412"/>
      <c r="BEB5" s="412"/>
      <c r="BEC5" s="412"/>
      <c r="BED5" s="412"/>
      <c r="BEE5" s="412"/>
      <c r="BEF5" s="412"/>
      <c r="BEG5" s="412"/>
      <c r="BEH5" s="412"/>
      <c r="BEI5" s="412"/>
      <c r="BEJ5" s="412"/>
      <c r="BEK5" s="412"/>
      <c r="BEL5" s="412"/>
      <c r="BEM5" s="412"/>
      <c r="BEN5" s="412"/>
      <c r="BEO5" s="412"/>
      <c r="BEP5" s="412"/>
      <c r="BEQ5" s="412"/>
      <c r="BER5" s="412"/>
      <c r="BES5" s="412"/>
      <c r="BET5" s="412"/>
      <c r="BEU5" s="412"/>
      <c r="BEV5" s="412"/>
      <c r="BEW5" s="412"/>
      <c r="BEX5" s="412"/>
      <c r="BEY5" s="412"/>
      <c r="BEZ5" s="412"/>
      <c r="BFA5" s="412"/>
      <c r="BFB5" s="412"/>
      <c r="BFC5" s="412"/>
      <c r="BFD5" s="412"/>
      <c r="BFE5" s="412"/>
      <c r="BFF5" s="412"/>
      <c r="BFG5" s="412"/>
      <c r="BFH5" s="412"/>
      <c r="BFI5" s="412"/>
      <c r="BFJ5" s="412"/>
      <c r="BFK5" s="412"/>
      <c r="BFL5" s="412"/>
      <c r="BFM5" s="412"/>
      <c r="BFN5" s="412"/>
      <c r="BFO5" s="412"/>
      <c r="BFP5" s="412"/>
      <c r="BFQ5" s="412"/>
      <c r="BFR5" s="412"/>
      <c r="BFS5" s="412"/>
      <c r="BFT5" s="412"/>
      <c r="BFU5" s="412"/>
      <c r="BFV5" s="412"/>
      <c r="BFW5" s="412"/>
      <c r="BFX5" s="412"/>
      <c r="BFY5" s="412"/>
      <c r="BFZ5" s="412"/>
      <c r="BGA5" s="412"/>
      <c r="BGB5" s="412"/>
      <c r="BGC5" s="412"/>
      <c r="BGD5" s="412"/>
      <c r="BGE5" s="412"/>
      <c r="BGF5" s="412"/>
      <c r="BGG5" s="412"/>
      <c r="BGH5" s="412"/>
      <c r="BGI5" s="412"/>
      <c r="BGJ5" s="412"/>
      <c r="BGK5" s="412"/>
      <c r="BGL5" s="412"/>
      <c r="BGM5" s="412"/>
      <c r="BGN5" s="412"/>
      <c r="BGO5" s="412"/>
      <c r="BGP5" s="412"/>
      <c r="BGQ5" s="412"/>
      <c r="BGR5" s="412"/>
      <c r="BGS5" s="412"/>
      <c r="BGT5" s="412"/>
      <c r="BGU5" s="412"/>
      <c r="BGV5" s="412"/>
      <c r="BGW5" s="412"/>
      <c r="BGX5" s="412"/>
      <c r="BGY5" s="412"/>
      <c r="BGZ5" s="412"/>
      <c r="BHA5" s="412"/>
      <c r="BHB5" s="412"/>
      <c r="BHC5" s="412"/>
      <c r="BHD5" s="412"/>
      <c r="BHE5" s="412"/>
      <c r="BHF5" s="412"/>
      <c r="BHG5" s="412"/>
      <c r="BHH5" s="412"/>
      <c r="BHI5" s="412"/>
      <c r="BHJ5" s="412"/>
      <c r="BHK5" s="412"/>
      <c r="BHL5" s="412"/>
      <c r="BHM5" s="412"/>
      <c r="BHN5" s="412"/>
      <c r="BHO5" s="412"/>
      <c r="BHP5" s="412"/>
      <c r="BHQ5" s="412"/>
      <c r="BHR5" s="412"/>
      <c r="BHS5" s="412"/>
      <c r="BHT5" s="412"/>
      <c r="BHU5" s="412"/>
      <c r="BHV5" s="412"/>
      <c r="BHW5" s="412"/>
      <c r="BHX5" s="412"/>
      <c r="BHY5" s="412"/>
      <c r="BHZ5" s="412"/>
      <c r="BIA5" s="412"/>
      <c r="BIB5" s="412"/>
      <c r="BIC5" s="412"/>
      <c r="BID5" s="412"/>
      <c r="BIE5" s="412"/>
      <c r="BIF5" s="412"/>
      <c r="BIG5" s="412"/>
      <c r="BIH5" s="412"/>
      <c r="BII5" s="412"/>
      <c r="BIJ5" s="412"/>
      <c r="BIK5" s="412"/>
      <c r="BIL5" s="412"/>
      <c r="BIM5" s="412"/>
      <c r="BIN5" s="412"/>
      <c r="BIO5" s="412"/>
      <c r="BIP5" s="412"/>
      <c r="BIQ5" s="412"/>
      <c r="BIR5" s="412"/>
      <c r="BIS5" s="412"/>
      <c r="BIT5" s="412"/>
      <c r="BIU5" s="412"/>
      <c r="BIV5" s="412"/>
      <c r="BIW5" s="412"/>
      <c r="BIX5" s="412"/>
      <c r="BIY5" s="412"/>
      <c r="BIZ5" s="412"/>
      <c r="BJA5" s="412"/>
      <c r="BJB5" s="412"/>
      <c r="BJC5" s="412"/>
      <c r="BJD5" s="412"/>
      <c r="BJE5" s="412"/>
      <c r="BJF5" s="412"/>
      <c r="BJG5" s="412"/>
      <c r="BJH5" s="412"/>
      <c r="BJI5" s="412"/>
      <c r="BJJ5" s="412"/>
      <c r="BJK5" s="412"/>
      <c r="BJL5" s="412"/>
      <c r="BJM5" s="412"/>
      <c r="BJN5" s="412"/>
      <c r="BJO5" s="412"/>
      <c r="BJP5" s="412"/>
      <c r="BJQ5" s="412"/>
      <c r="BJR5" s="412"/>
      <c r="BJS5" s="412"/>
      <c r="BJT5" s="412"/>
      <c r="BJU5" s="412"/>
      <c r="BJV5" s="412"/>
      <c r="BJW5" s="412"/>
      <c r="BJX5" s="412"/>
      <c r="BJY5" s="412"/>
      <c r="BJZ5" s="412"/>
      <c r="BKA5" s="412"/>
      <c r="BKB5" s="412"/>
      <c r="BKC5" s="412"/>
      <c r="BKD5" s="412"/>
      <c r="BKE5" s="412"/>
      <c r="BKF5" s="412"/>
      <c r="BKG5" s="412"/>
      <c r="BKH5" s="412"/>
      <c r="BKI5" s="412"/>
      <c r="BKJ5" s="412"/>
      <c r="BKK5" s="412"/>
      <c r="BKL5" s="412"/>
      <c r="BKM5" s="412"/>
      <c r="BKN5" s="412"/>
      <c r="BKO5" s="412"/>
      <c r="BKP5" s="412"/>
      <c r="BKQ5" s="412"/>
      <c r="BKR5" s="412"/>
      <c r="BKS5" s="412"/>
      <c r="BKT5" s="412"/>
      <c r="BKU5" s="412"/>
      <c r="BKV5" s="412"/>
      <c r="BKW5" s="412"/>
      <c r="BKX5" s="412"/>
      <c r="BKY5" s="412"/>
      <c r="BKZ5" s="412"/>
      <c r="BLA5" s="412"/>
      <c r="BLB5" s="412"/>
      <c r="BLC5" s="412"/>
      <c r="BLD5" s="412"/>
      <c r="BLE5" s="412"/>
      <c r="BLF5" s="412"/>
      <c r="BLG5" s="412"/>
      <c r="BLH5" s="412"/>
      <c r="BLI5" s="412"/>
      <c r="BLJ5" s="412"/>
      <c r="BLK5" s="412"/>
      <c r="BLL5" s="412"/>
      <c r="BLM5" s="412"/>
      <c r="BLN5" s="412"/>
      <c r="BLO5" s="412"/>
      <c r="BLP5" s="412"/>
      <c r="BLQ5" s="412"/>
      <c r="BLR5" s="412"/>
      <c r="BLS5" s="412"/>
      <c r="BLT5" s="412"/>
      <c r="BLU5" s="412"/>
      <c r="BLV5" s="412"/>
      <c r="BLW5" s="412"/>
      <c r="BLX5" s="412"/>
      <c r="BLY5" s="412"/>
      <c r="BLZ5" s="412"/>
      <c r="BMA5" s="412"/>
      <c r="BMB5" s="412"/>
      <c r="BMC5" s="412"/>
      <c r="BMD5" s="412"/>
      <c r="BME5" s="412"/>
      <c r="BMF5" s="412"/>
      <c r="BMG5" s="412"/>
      <c r="BMH5" s="412"/>
      <c r="BMI5" s="412"/>
      <c r="BMJ5" s="412"/>
      <c r="BMK5" s="412"/>
      <c r="BML5" s="412"/>
      <c r="BMM5" s="412"/>
      <c r="BMN5" s="412"/>
      <c r="BMO5" s="412"/>
      <c r="BMP5" s="412"/>
      <c r="BMQ5" s="412"/>
      <c r="BMR5" s="412"/>
      <c r="BMS5" s="412"/>
      <c r="BMT5" s="412"/>
      <c r="BMU5" s="412"/>
      <c r="BMV5" s="412"/>
      <c r="BMW5" s="412"/>
      <c r="BMX5" s="412"/>
      <c r="BMY5" s="412"/>
      <c r="BMZ5" s="412"/>
      <c r="BNA5" s="412"/>
      <c r="BNB5" s="412"/>
      <c r="BNC5" s="412"/>
      <c r="BND5" s="412"/>
      <c r="BNE5" s="412"/>
      <c r="BNF5" s="412"/>
      <c r="BNG5" s="412"/>
      <c r="BNH5" s="412"/>
      <c r="BNI5" s="412"/>
      <c r="BNJ5" s="412"/>
      <c r="BNK5" s="412"/>
      <c r="BNL5" s="412"/>
      <c r="BNM5" s="412"/>
      <c r="BNN5" s="412"/>
      <c r="BNO5" s="412"/>
      <c r="BNP5" s="412"/>
      <c r="BNQ5" s="412"/>
      <c r="BNR5" s="412"/>
      <c r="BNS5" s="412"/>
      <c r="BNT5" s="412"/>
      <c r="BNU5" s="412"/>
      <c r="BNV5" s="412"/>
      <c r="BNW5" s="412"/>
      <c r="BNX5" s="412"/>
      <c r="BNY5" s="412"/>
      <c r="BNZ5" s="412"/>
      <c r="BOA5" s="412"/>
      <c r="BOB5" s="412"/>
      <c r="BOC5" s="412"/>
      <c r="BOD5" s="412"/>
      <c r="BOE5" s="412"/>
      <c r="BOF5" s="412"/>
      <c r="BOG5" s="412"/>
      <c r="BOH5" s="412"/>
      <c r="BOI5" s="412"/>
      <c r="BOJ5" s="412"/>
      <c r="BOK5" s="412"/>
      <c r="BOL5" s="412"/>
      <c r="BOM5" s="412"/>
      <c r="BON5" s="412"/>
      <c r="BOO5" s="412"/>
      <c r="BOP5" s="412"/>
      <c r="BOQ5" s="412"/>
      <c r="BOR5" s="412"/>
      <c r="BOS5" s="412"/>
      <c r="BOT5" s="412"/>
      <c r="BOU5" s="412"/>
      <c r="BOV5" s="412"/>
      <c r="BOW5" s="412"/>
      <c r="BOX5" s="412"/>
      <c r="BOY5" s="412"/>
      <c r="BOZ5" s="412"/>
      <c r="BPA5" s="412"/>
      <c r="BPB5" s="412"/>
      <c r="BPC5" s="412"/>
      <c r="BPD5" s="412"/>
      <c r="BPE5" s="412"/>
      <c r="BPF5" s="412"/>
      <c r="BPG5" s="412"/>
      <c r="BPH5" s="412"/>
      <c r="BPI5" s="412"/>
      <c r="BPJ5" s="412"/>
      <c r="BPK5" s="412"/>
      <c r="BPL5" s="412"/>
      <c r="BPM5" s="412"/>
      <c r="BPN5" s="412"/>
      <c r="BPO5" s="412"/>
      <c r="BPP5" s="412"/>
      <c r="BPQ5" s="412"/>
      <c r="BPR5" s="412"/>
      <c r="BPS5" s="412"/>
      <c r="BPT5" s="412"/>
      <c r="BPU5" s="412"/>
      <c r="BPV5" s="412"/>
      <c r="BPW5" s="412"/>
      <c r="BPX5" s="412"/>
      <c r="BPY5" s="412"/>
      <c r="BPZ5" s="412"/>
      <c r="BQA5" s="412"/>
      <c r="BQB5" s="412"/>
      <c r="BQC5" s="412"/>
      <c r="BQD5" s="412"/>
      <c r="BQE5" s="412"/>
      <c r="BQF5" s="412"/>
      <c r="BQG5" s="412"/>
      <c r="BQH5" s="412"/>
      <c r="BQI5" s="412"/>
      <c r="BQJ5" s="412"/>
      <c r="BQK5" s="412"/>
      <c r="BQL5" s="412"/>
      <c r="BQM5" s="412"/>
      <c r="BQN5" s="412"/>
      <c r="BQO5" s="412"/>
      <c r="BQP5" s="412"/>
      <c r="BQQ5" s="412"/>
      <c r="BQR5" s="412"/>
      <c r="BQS5" s="412"/>
      <c r="BQT5" s="412"/>
      <c r="BQU5" s="412"/>
      <c r="BQV5" s="412"/>
      <c r="BQW5" s="412"/>
      <c r="BQX5" s="412"/>
      <c r="BQY5" s="412"/>
      <c r="BQZ5" s="412"/>
      <c r="BRA5" s="412"/>
      <c r="BRB5" s="412"/>
      <c r="BRC5" s="412"/>
      <c r="BRD5" s="412"/>
      <c r="BRE5" s="412"/>
      <c r="BRF5" s="412"/>
      <c r="BRG5" s="412"/>
      <c r="BRH5" s="412"/>
      <c r="BRI5" s="412"/>
      <c r="BRJ5" s="412"/>
      <c r="BRK5" s="412"/>
      <c r="BRL5" s="412"/>
      <c r="BRM5" s="412"/>
      <c r="BRN5" s="412"/>
      <c r="BRO5" s="412"/>
      <c r="BRP5" s="412"/>
      <c r="BRQ5" s="412"/>
      <c r="BRR5" s="412"/>
      <c r="BRS5" s="412"/>
      <c r="BRT5" s="412"/>
      <c r="BRU5" s="412"/>
      <c r="BRV5" s="412"/>
      <c r="BRW5" s="412"/>
      <c r="BRX5" s="412"/>
      <c r="BRY5" s="412"/>
      <c r="BRZ5" s="412"/>
      <c r="BSA5" s="412"/>
      <c r="BSB5" s="412"/>
      <c r="BSC5" s="412"/>
      <c r="BSD5" s="412"/>
      <c r="BSE5" s="412"/>
      <c r="BSF5" s="412"/>
      <c r="BSG5" s="412"/>
      <c r="BSH5" s="412"/>
      <c r="BSI5" s="412"/>
      <c r="BSJ5" s="412"/>
      <c r="BSK5" s="412"/>
      <c r="BSL5" s="412"/>
      <c r="BSM5" s="412"/>
      <c r="BSN5" s="412"/>
      <c r="BSO5" s="412"/>
      <c r="BSP5" s="412"/>
      <c r="BSQ5" s="412"/>
      <c r="BSR5" s="412"/>
      <c r="BSS5" s="412"/>
      <c r="BST5" s="412"/>
      <c r="BSU5" s="412"/>
      <c r="BSV5" s="412"/>
      <c r="BSW5" s="412"/>
      <c r="BSX5" s="412"/>
      <c r="BSY5" s="412"/>
      <c r="BSZ5" s="412"/>
      <c r="BTA5" s="412"/>
      <c r="BTB5" s="412"/>
      <c r="BTC5" s="412"/>
      <c r="BTD5" s="412"/>
      <c r="BTE5" s="412"/>
      <c r="BTF5" s="412"/>
      <c r="BTG5" s="412"/>
      <c r="BTH5" s="412"/>
      <c r="BTI5" s="412"/>
      <c r="BTJ5" s="412"/>
      <c r="BTK5" s="412"/>
      <c r="BTL5" s="412"/>
      <c r="BTM5" s="412"/>
      <c r="BTN5" s="412"/>
      <c r="BTO5" s="412"/>
      <c r="BTP5" s="412"/>
      <c r="BTQ5" s="412"/>
      <c r="BTR5" s="412"/>
      <c r="BTS5" s="412"/>
      <c r="BTT5" s="412"/>
      <c r="BTU5" s="412"/>
      <c r="BTV5" s="412"/>
      <c r="BTW5" s="412"/>
      <c r="BTX5" s="412"/>
      <c r="BTY5" s="412"/>
      <c r="BTZ5" s="412"/>
      <c r="BUA5" s="412"/>
      <c r="BUB5" s="412"/>
      <c r="BUC5" s="412"/>
      <c r="BUD5" s="412"/>
      <c r="BUE5" s="412"/>
      <c r="BUF5" s="412"/>
      <c r="BUG5" s="412"/>
      <c r="BUH5" s="412"/>
      <c r="BUI5" s="412"/>
      <c r="BUJ5" s="412"/>
      <c r="BUK5" s="412"/>
      <c r="BUL5" s="412"/>
      <c r="BUM5" s="412"/>
      <c r="BUN5" s="412"/>
      <c r="BUO5" s="412"/>
      <c r="BUP5" s="412"/>
      <c r="BUQ5" s="412"/>
      <c r="BUR5" s="412"/>
      <c r="BUS5" s="412"/>
      <c r="BUT5" s="412"/>
      <c r="BUU5" s="412"/>
      <c r="BUV5" s="412"/>
      <c r="BUW5" s="412"/>
      <c r="BUX5" s="412"/>
      <c r="BUY5" s="412"/>
      <c r="BUZ5" s="412"/>
      <c r="BVA5" s="412"/>
      <c r="BVB5" s="412"/>
      <c r="BVC5" s="412"/>
      <c r="BVD5" s="412"/>
      <c r="BVE5" s="412"/>
      <c r="BVF5" s="412"/>
      <c r="BVG5" s="412"/>
      <c r="BVH5" s="412"/>
      <c r="BVI5" s="412"/>
      <c r="BVJ5" s="412"/>
      <c r="BVK5" s="412"/>
      <c r="BVL5" s="412"/>
      <c r="BVM5" s="412"/>
      <c r="BVN5" s="412"/>
      <c r="BVO5" s="412"/>
      <c r="BVP5" s="412"/>
      <c r="BVQ5" s="412"/>
      <c r="BVR5" s="412"/>
      <c r="BVS5" s="412"/>
      <c r="BVT5" s="412"/>
      <c r="BVU5" s="412"/>
      <c r="BVV5" s="412"/>
      <c r="BVW5" s="412"/>
      <c r="BVX5" s="412"/>
      <c r="BVY5" s="412"/>
      <c r="BVZ5" s="412"/>
      <c r="BWA5" s="412"/>
      <c r="BWB5" s="412"/>
      <c r="BWC5" s="412"/>
      <c r="BWD5" s="412"/>
      <c r="BWE5" s="412"/>
      <c r="BWF5" s="412"/>
      <c r="BWG5" s="412"/>
      <c r="BWH5" s="412"/>
      <c r="BWI5" s="412"/>
      <c r="BWJ5" s="412"/>
      <c r="BWK5" s="412"/>
      <c r="BWL5" s="412"/>
      <c r="BWM5" s="412"/>
      <c r="BWN5" s="412"/>
      <c r="BWO5" s="412"/>
      <c r="BWP5" s="412"/>
      <c r="BWQ5" s="412"/>
      <c r="BWR5" s="412"/>
      <c r="BWS5" s="412"/>
      <c r="BWT5" s="412"/>
      <c r="BWU5" s="412"/>
      <c r="BWV5" s="412"/>
      <c r="BWW5" s="412"/>
      <c r="BWX5" s="412"/>
      <c r="BWY5" s="412"/>
      <c r="BWZ5" s="412"/>
      <c r="BXA5" s="412"/>
      <c r="BXB5" s="412"/>
      <c r="BXC5" s="412"/>
      <c r="BXD5" s="412"/>
      <c r="BXE5" s="412"/>
      <c r="BXF5" s="412"/>
      <c r="BXG5" s="412"/>
      <c r="BXH5" s="412"/>
      <c r="BXI5" s="412"/>
      <c r="BXJ5" s="412"/>
      <c r="BXK5" s="412"/>
      <c r="BXL5" s="412"/>
      <c r="BXM5" s="412"/>
      <c r="BXN5" s="412"/>
      <c r="BXO5" s="412"/>
      <c r="BXP5" s="412"/>
      <c r="BXQ5" s="412"/>
      <c r="BXR5" s="412"/>
      <c r="BXS5" s="412"/>
      <c r="BXT5" s="412"/>
      <c r="BXU5" s="412"/>
      <c r="BXV5" s="412"/>
      <c r="BXW5" s="412"/>
      <c r="BXX5" s="412"/>
      <c r="BXY5" s="412"/>
      <c r="BXZ5" s="412"/>
      <c r="BYA5" s="412"/>
      <c r="BYB5" s="412"/>
      <c r="BYC5" s="412"/>
      <c r="BYD5" s="412"/>
      <c r="BYE5" s="412"/>
      <c r="BYF5" s="412"/>
      <c r="BYG5" s="412"/>
      <c r="BYH5" s="412"/>
      <c r="BYI5" s="412"/>
      <c r="BYJ5" s="412"/>
      <c r="BYK5" s="412"/>
      <c r="BYL5" s="412"/>
      <c r="BYM5" s="412"/>
      <c r="BYN5" s="412"/>
      <c r="BYO5" s="412"/>
      <c r="BYP5" s="412"/>
      <c r="BYQ5" s="412"/>
      <c r="BYR5" s="412"/>
      <c r="BYS5" s="412"/>
      <c r="BYT5" s="412"/>
      <c r="BYU5" s="412"/>
      <c r="BYV5" s="412"/>
      <c r="BYW5" s="412"/>
      <c r="BYX5" s="412"/>
      <c r="BYY5" s="412"/>
      <c r="BYZ5" s="412"/>
      <c r="BZA5" s="412"/>
      <c r="BZB5" s="412"/>
      <c r="BZC5" s="412"/>
      <c r="BZD5" s="412"/>
      <c r="BZE5" s="412"/>
      <c r="BZF5" s="412"/>
      <c r="BZG5" s="412"/>
      <c r="BZH5" s="412"/>
      <c r="BZI5" s="412"/>
      <c r="BZJ5" s="412"/>
      <c r="BZK5" s="412"/>
      <c r="BZL5" s="412"/>
      <c r="BZM5" s="412"/>
      <c r="BZN5" s="412"/>
      <c r="BZO5" s="412"/>
      <c r="BZP5" s="412"/>
      <c r="BZQ5" s="412"/>
      <c r="BZR5" s="412"/>
      <c r="BZS5" s="412"/>
      <c r="BZT5" s="412"/>
      <c r="BZU5" s="412"/>
      <c r="BZV5" s="412"/>
      <c r="BZW5" s="412"/>
      <c r="BZX5" s="412"/>
      <c r="BZY5" s="412"/>
      <c r="BZZ5" s="412"/>
      <c r="CAA5" s="412"/>
      <c r="CAB5" s="412"/>
      <c r="CAC5" s="412"/>
      <c r="CAD5" s="412"/>
      <c r="CAE5" s="412"/>
      <c r="CAF5" s="412"/>
      <c r="CAG5" s="412"/>
      <c r="CAH5" s="412"/>
      <c r="CAI5" s="412"/>
      <c r="CAJ5" s="412"/>
      <c r="CAK5" s="412"/>
      <c r="CAL5" s="412"/>
      <c r="CAM5" s="412"/>
      <c r="CAN5" s="412"/>
      <c r="CAO5" s="412"/>
      <c r="CAP5" s="412"/>
      <c r="CAQ5" s="412"/>
      <c r="CAR5" s="412"/>
      <c r="CAS5" s="412"/>
      <c r="CAT5" s="412"/>
      <c r="CAU5" s="412"/>
      <c r="CAV5" s="412"/>
      <c r="CAW5" s="412"/>
      <c r="CAX5" s="412"/>
      <c r="CAY5" s="412"/>
      <c r="CAZ5" s="412"/>
      <c r="CBA5" s="412"/>
      <c r="CBB5" s="412"/>
      <c r="CBC5" s="412"/>
      <c r="CBD5" s="412"/>
      <c r="CBE5" s="412"/>
      <c r="CBF5" s="412"/>
      <c r="CBG5" s="412"/>
      <c r="CBH5" s="412"/>
      <c r="CBI5" s="412"/>
      <c r="CBJ5" s="412"/>
      <c r="CBK5" s="412"/>
      <c r="CBL5" s="412"/>
      <c r="CBM5" s="412"/>
      <c r="CBN5" s="412"/>
      <c r="CBO5" s="412"/>
      <c r="CBP5" s="412"/>
      <c r="CBQ5" s="412"/>
      <c r="CBR5" s="412"/>
      <c r="CBS5" s="412"/>
      <c r="CBT5" s="412"/>
      <c r="CBU5" s="412"/>
      <c r="CBV5" s="412"/>
      <c r="CBW5" s="412"/>
      <c r="CBX5" s="412"/>
      <c r="CBY5" s="412"/>
      <c r="CBZ5" s="412"/>
      <c r="CCA5" s="412"/>
      <c r="CCB5" s="412"/>
      <c r="CCC5" s="412"/>
      <c r="CCD5" s="412"/>
      <c r="CCE5" s="412"/>
      <c r="CCF5" s="412"/>
      <c r="CCG5" s="412"/>
      <c r="CCH5" s="412"/>
      <c r="CCI5" s="412"/>
      <c r="CCJ5" s="412"/>
      <c r="CCK5" s="412"/>
      <c r="CCL5" s="412"/>
      <c r="CCM5" s="412"/>
      <c r="CCN5" s="412"/>
      <c r="CCO5" s="412"/>
      <c r="CCP5" s="412"/>
      <c r="CCQ5" s="412"/>
      <c r="CCR5" s="412"/>
      <c r="CCS5" s="412"/>
      <c r="CCT5" s="412"/>
      <c r="CCU5" s="412"/>
      <c r="CCV5" s="412"/>
      <c r="CCW5" s="412"/>
      <c r="CCX5" s="412"/>
      <c r="CCY5" s="412"/>
      <c r="CCZ5" s="412"/>
      <c r="CDA5" s="412"/>
      <c r="CDB5" s="412"/>
      <c r="CDC5" s="412"/>
      <c r="CDD5" s="412"/>
      <c r="CDE5" s="412"/>
      <c r="CDF5" s="412"/>
      <c r="CDG5" s="412"/>
      <c r="CDH5" s="412"/>
      <c r="CDI5" s="412"/>
      <c r="CDJ5" s="412"/>
      <c r="CDK5" s="412"/>
      <c r="CDL5" s="412"/>
      <c r="CDM5" s="412"/>
      <c r="CDN5" s="412"/>
      <c r="CDO5" s="412"/>
      <c r="CDP5" s="412"/>
      <c r="CDQ5" s="412"/>
      <c r="CDR5" s="412"/>
      <c r="CDS5" s="412"/>
      <c r="CDT5" s="412"/>
      <c r="CDU5" s="412"/>
      <c r="CDV5" s="412"/>
      <c r="CDW5" s="412"/>
      <c r="CDX5" s="412"/>
      <c r="CDY5" s="412"/>
      <c r="CDZ5" s="412"/>
      <c r="CEA5" s="412"/>
      <c r="CEB5" s="412"/>
      <c r="CEC5" s="412"/>
      <c r="CED5" s="412"/>
      <c r="CEE5" s="412"/>
      <c r="CEF5" s="412"/>
      <c r="CEG5" s="412"/>
      <c r="CEH5" s="412"/>
      <c r="CEI5" s="412"/>
      <c r="CEJ5" s="412"/>
      <c r="CEK5" s="412"/>
      <c r="CEL5" s="412"/>
      <c r="CEM5" s="412"/>
      <c r="CEN5" s="412"/>
      <c r="CEO5" s="412"/>
      <c r="CEP5" s="412"/>
      <c r="CEQ5" s="412"/>
      <c r="CER5" s="412"/>
      <c r="CES5" s="412"/>
      <c r="CET5" s="412"/>
      <c r="CEU5" s="412"/>
      <c r="CEV5" s="412"/>
      <c r="CEW5" s="412"/>
      <c r="CEX5" s="412"/>
      <c r="CEY5" s="412"/>
      <c r="CEZ5" s="412"/>
      <c r="CFA5" s="412"/>
      <c r="CFB5" s="412"/>
      <c r="CFC5" s="412"/>
      <c r="CFD5" s="412"/>
      <c r="CFE5" s="412"/>
      <c r="CFF5" s="412"/>
      <c r="CFG5" s="412"/>
      <c r="CFH5" s="412"/>
      <c r="CFI5" s="412"/>
      <c r="CFJ5" s="412"/>
      <c r="CFK5" s="412"/>
      <c r="CFL5" s="412"/>
      <c r="CFM5" s="412"/>
      <c r="CFN5" s="412"/>
      <c r="CFO5" s="412"/>
      <c r="CFP5" s="412"/>
      <c r="CFQ5" s="412"/>
      <c r="CFR5" s="412"/>
      <c r="CFS5" s="412"/>
      <c r="CFT5" s="412"/>
      <c r="CFU5" s="412"/>
      <c r="CFV5" s="412"/>
      <c r="CFW5" s="412"/>
      <c r="CFX5" s="412"/>
      <c r="CFY5" s="412"/>
      <c r="CFZ5" s="412"/>
      <c r="CGA5" s="412"/>
      <c r="CGB5" s="412"/>
      <c r="CGC5" s="412"/>
      <c r="CGD5" s="412"/>
      <c r="CGE5" s="412"/>
      <c r="CGF5" s="412"/>
      <c r="CGG5" s="412"/>
      <c r="CGH5" s="412"/>
      <c r="CGI5" s="412"/>
      <c r="CGJ5" s="412"/>
      <c r="CGK5" s="412"/>
      <c r="CGL5" s="412"/>
      <c r="CGM5" s="412"/>
      <c r="CGN5" s="412"/>
      <c r="CGO5" s="412"/>
      <c r="CGP5" s="412"/>
      <c r="CGQ5" s="412"/>
      <c r="CGR5" s="412"/>
      <c r="CGS5" s="412"/>
      <c r="CGT5" s="412"/>
      <c r="CGU5" s="412"/>
      <c r="CGV5" s="412"/>
      <c r="CGW5" s="412"/>
      <c r="CGX5" s="412"/>
      <c r="CGY5" s="412"/>
      <c r="CGZ5" s="412"/>
      <c r="CHA5" s="412"/>
      <c r="CHB5" s="412"/>
      <c r="CHC5" s="412"/>
      <c r="CHD5" s="412"/>
      <c r="CHE5" s="412"/>
      <c r="CHF5" s="412"/>
      <c r="CHG5" s="412"/>
      <c r="CHH5" s="412"/>
      <c r="CHI5" s="412"/>
      <c r="CHJ5" s="412"/>
      <c r="CHK5" s="412"/>
      <c r="CHL5" s="412"/>
      <c r="CHM5" s="412"/>
      <c r="CHN5" s="412"/>
      <c r="CHO5" s="412"/>
      <c r="CHP5" s="412"/>
      <c r="CHQ5" s="412"/>
      <c r="CHR5" s="412"/>
      <c r="CHS5" s="412"/>
      <c r="CHT5" s="412"/>
      <c r="CHU5" s="412"/>
      <c r="CHV5" s="412"/>
      <c r="CHW5" s="412"/>
      <c r="CHX5" s="412"/>
      <c r="CHY5" s="412"/>
      <c r="CHZ5" s="412"/>
      <c r="CIA5" s="412"/>
      <c r="CIB5" s="412"/>
      <c r="CIC5" s="412"/>
      <c r="CID5" s="412"/>
      <c r="CIE5" s="412"/>
      <c r="CIF5" s="412"/>
      <c r="CIG5" s="412"/>
      <c r="CIH5" s="412"/>
      <c r="CII5" s="412"/>
      <c r="CIJ5" s="412"/>
      <c r="CIK5" s="412"/>
      <c r="CIL5" s="412"/>
      <c r="CIM5" s="412"/>
      <c r="CIN5" s="412"/>
      <c r="CIO5" s="412"/>
      <c r="CIP5" s="412"/>
      <c r="CIQ5" s="412"/>
      <c r="CIR5" s="412"/>
      <c r="CIS5" s="412"/>
      <c r="CIT5" s="412"/>
      <c r="CIU5" s="412"/>
      <c r="CIV5" s="412"/>
      <c r="CIW5" s="412"/>
      <c r="CIX5" s="412"/>
      <c r="CIY5" s="412"/>
      <c r="CIZ5" s="412"/>
      <c r="CJA5" s="412"/>
      <c r="CJB5" s="412"/>
      <c r="CJC5" s="412"/>
      <c r="CJD5" s="412"/>
      <c r="CJE5" s="412"/>
      <c r="CJF5" s="412"/>
      <c r="CJG5" s="412"/>
      <c r="CJH5" s="412"/>
      <c r="CJI5" s="412"/>
      <c r="CJJ5" s="412"/>
      <c r="CJK5" s="412"/>
      <c r="CJL5" s="412"/>
      <c r="CJM5" s="412"/>
      <c r="CJN5" s="412"/>
      <c r="CJO5" s="412"/>
      <c r="CJP5" s="412"/>
      <c r="CJQ5" s="412"/>
      <c r="CJR5" s="412"/>
      <c r="CJS5" s="412"/>
      <c r="CJT5" s="412"/>
      <c r="CJU5" s="412"/>
      <c r="CJV5" s="412"/>
      <c r="CJW5" s="412"/>
      <c r="CJX5" s="412"/>
      <c r="CJY5" s="412"/>
      <c r="CJZ5" s="412"/>
      <c r="CKA5" s="412"/>
      <c r="CKB5" s="412"/>
      <c r="CKC5" s="412"/>
      <c r="CKD5" s="412"/>
      <c r="CKE5" s="412"/>
      <c r="CKF5" s="412"/>
      <c r="CKG5" s="412"/>
      <c r="CKH5" s="412"/>
      <c r="CKI5" s="412"/>
      <c r="CKJ5" s="412"/>
      <c r="CKK5" s="412"/>
      <c r="CKL5" s="412"/>
      <c r="CKM5" s="412"/>
      <c r="CKN5" s="412"/>
      <c r="CKO5" s="412"/>
      <c r="CKP5" s="412"/>
      <c r="CKQ5" s="412"/>
      <c r="CKR5" s="412"/>
      <c r="CKS5" s="412"/>
      <c r="CKT5" s="412"/>
      <c r="CKU5" s="412"/>
      <c r="CKV5" s="412"/>
      <c r="CKW5" s="412"/>
      <c r="CKX5" s="412"/>
      <c r="CKY5" s="412"/>
      <c r="CKZ5" s="412"/>
      <c r="CLA5" s="412"/>
      <c r="CLB5" s="412"/>
      <c r="CLC5" s="412"/>
      <c r="CLD5" s="412"/>
      <c r="CLE5" s="412"/>
      <c r="CLF5" s="412"/>
      <c r="CLG5" s="412"/>
      <c r="CLH5" s="412"/>
      <c r="CLI5" s="412"/>
      <c r="CLJ5" s="412"/>
      <c r="CLK5" s="412"/>
      <c r="CLL5" s="412"/>
      <c r="CLM5" s="412"/>
      <c r="CLN5" s="412"/>
      <c r="CLO5" s="412"/>
      <c r="CLP5" s="412"/>
      <c r="CLQ5" s="412"/>
      <c r="CLR5" s="412"/>
      <c r="CLS5" s="412"/>
      <c r="CLT5" s="412"/>
      <c r="CLU5" s="412"/>
      <c r="CLV5" s="412"/>
      <c r="CLW5" s="412"/>
      <c r="CLX5" s="412"/>
      <c r="CLY5" s="412"/>
      <c r="CLZ5" s="412"/>
      <c r="CMA5" s="412"/>
      <c r="CMB5" s="412"/>
      <c r="CMC5" s="412"/>
      <c r="CMD5" s="412"/>
      <c r="CME5" s="412"/>
      <c r="CMF5" s="412"/>
      <c r="CMG5" s="412"/>
      <c r="CMH5" s="412"/>
      <c r="CMI5" s="412"/>
      <c r="CMJ5" s="412"/>
      <c r="CMK5" s="412"/>
      <c r="CML5" s="412"/>
      <c r="CMM5" s="412"/>
      <c r="CMN5" s="412"/>
      <c r="CMO5" s="412"/>
      <c r="CMP5" s="412"/>
      <c r="CMQ5" s="412"/>
      <c r="CMR5" s="412"/>
      <c r="CMS5" s="412"/>
      <c r="CMT5" s="412"/>
      <c r="CMU5" s="412"/>
      <c r="CMV5" s="412"/>
      <c r="CMW5" s="412"/>
      <c r="CMX5" s="412"/>
      <c r="CMY5" s="412"/>
      <c r="CMZ5" s="412"/>
      <c r="CNA5" s="412"/>
      <c r="CNB5" s="412"/>
      <c r="CNC5" s="412"/>
      <c r="CND5" s="412"/>
      <c r="CNE5" s="412"/>
      <c r="CNF5" s="412"/>
      <c r="CNG5" s="412"/>
      <c r="CNH5" s="412"/>
      <c r="CNI5" s="412"/>
      <c r="CNJ5" s="412"/>
      <c r="CNK5" s="412"/>
      <c r="CNL5" s="412"/>
      <c r="CNM5" s="412"/>
      <c r="CNN5" s="412"/>
      <c r="CNO5" s="412"/>
      <c r="CNP5" s="412"/>
      <c r="CNQ5" s="412"/>
      <c r="CNR5" s="412"/>
      <c r="CNS5" s="412"/>
      <c r="CNT5" s="412"/>
      <c r="CNU5" s="412"/>
      <c r="CNV5" s="412"/>
      <c r="CNW5" s="412"/>
      <c r="CNX5" s="412"/>
      <c r="CNY5" s="412"/>
      <c r="CNZ5" s="412"/>
      <c r="COA5" s="412"/>
      <c r="COB5" s="412"/>
      <c r="COC5" s="412"/>
      <c r="COD5" s="412"/>
      <c r="COE5" s="412"/>
      <c r="COF5" s="412"/>
      <c r="COG5" s="412"/>
      <c r="COH5" s="412"/>
      <c r="COI5" s="412"/>
      <c r="COJ5" s="412"/>
      <c r="COK5" s="412"/>
      <c r="COL5" s="412"/>
      <c r="COM5" s="412"/>
      <c r="CON5" s="412"/>
      <c r="COO5" s="412"/>
      <c r="COP5" s="412"/>
      <c r="COQ5" s="412"/>
      <c r="COR5" s="412"/>
      <c r="COS5" s="412"/>
      <c r="COT5" s="412"/>
      <c r="COU5" s="412"/>
      <c r="COV5" s="412"/>
      <c r="COW5" s="412"/>
      <c r="COX5" s="412"/>
      <c r="COY5" s="412"/>
      <c r="COZ5" s="412"/>
      <c r="CPA5" s="412"/>
      <c r="CPB5" s="412"/>
      <c r="CPC5" s="412"/>
      <c r="CPD5" s="412"/>
      <c r="CPE5" s="412"/>
      <c r="CPF5" s="412"/>
      <c r="CPG5" s="412"/>
      <c r="CPH5" s="412"/>
      <c r="CPI5" s="412"/>
      <c r="CPJ5" s="412"/>
      <c r="CPK5" s="412"/>
      <c r="CPL5" s="412"/>
      <c r="CPM5" s="412"/>
      <c r="CPN5" s="412"/>
      <c r="CPO5" s="412"/>
      <c r="CPP5" s="412"/>
      <c r="CPQ5" s="412"/>
      <c r="CPR5" s="412"/>
      <c r="CPS5" s="412"/>
      <c r="CPT5" s="412"/>
      <c r="CPU5" s="412"/>
      <c r="CPV5" s="412"/>
      <c r="CPW5" s="412"/>
      <c r="CPX5" s="412"/>
      <c r="CPY5" s="412"/>
      <c r="CPZ5" s="412"/>
      <c r="CQA5" s="412"/>
      <c r="CQB5" s="412"/>
      <c r="CQC5" s="412"/>
      <c r="CQD5" s="412"/>
      <c r="CQE5" s="412"/>
      <c r="CQF5" s="412"/>
      <c r="CQG5" s="412"/>
      <c r="CQH5" s="412"/>
      <c r="CQI5" s="412"/>
      <c r="CQJ5" s="412"/>
      <c r="CQK5" s="412"/>
      <c r="CQL5" s="412"/>
      <c r="CQM5" s="412"/>
      <c r="CQN5" s="412"/>
      <c r="CQO5" s="412"/>
      <c r="CQP5" s="412"/>
      <c r="CQQ5" s="412"/>
      <c r="CQR5" s="412"/>
      <c r="CQS5" s="412"/>
      <c r="CQT5" s="412"/>
      <c r="CQU5" s="412"/>
      <c r="CQV5" s="412"/>
      <c r="CQW5" s="412"/>
      <c r="CQX5" s="412"/>
      <c r="CQY5" s="412"/>
      <c r="CQZ5" s="412"/>
      <c r="CRA5" s="412"/>
      <c r="CRB5" s="412"/>
      <c r="CRC5" s="412"/>
      <c r="CRD5" s="412"/>
      <c r="CRE5" s="412"/>
      <c r="CRF5" s="412"/>
      <c r="CRG5" s="412"/>
      <c r="CRH5" s="412"/>
      <c r="CRI5" s="412"/>
      <c r="CRJ5" s="412"/>
      <c r="CRK5" s="412"/>
      <c r="CRL5" s="412"/>
      <c r="CRM5" s="412"/>
      <c r="CRN5" s="412"/>
      <c r="CRO5" s="412"/>
      <c r="CRP5" s="412"/>
      <c r="CRQ5" s="412"/>
      <c r="CRR5" s="412"/>
      <c r="CRS5" s="412"/>
      <c r="CRT5" s="412"/>
      <c r="CRU5" s="412"/>
      <c r="CRV5" s="412"/>
      <c r="CRW5" s="412"/>
      <c r="CRX5" s="412"/>
      <c r="CRY5" s="412"/>
      <c r="CRZ5" s="412"/>
      <c r="CSA5" s="412"/>
      <c r="CSB5" s="412"/>
      <c r="CSC5" s="412"/>
      <c r="CSD5" s="412"/>
      <c r="CSE5" s="412"/>
      <c r="CSF5" s="412"/>
      <c r="CSG5" s="412"/>
      <c r="CSH5" s="412"/>
      <c r="CSI5" s="412"/>
      <c r="CSJ5" s="412"/>
      <c r="CSK5" s="412"/>
      <c r="CSL5" s="412"/>
      <c r="CSM5" s="412"/>
      <c r="CSN5" s="412"/>
      <c r="CSO5" s="412"/>
      <c r="CSP5" s="412"/>
      <c r="CSQ5" s="412"/>
      <c r="CSR5" s="412"/>
      <c r="CSS5" s="412"/>
      <c r="CST5" s="412"/>
      <c r="CSU5" s="412"/>
      <c r="CSV5" s="412"/>
      <c r="CSW5" s="412"/>
      <c r="CSX5" s="412"/>
      <c r="CSY5" s="412"/>
      <c r="CSZ5" s="412"/>
      <c r="CTA5" s="412"/>
      <c r="CTB5" s="412"/>
      <c r="CTC5" s="412"/>
      <c r="CTD5" s="412"/>
      <c r="CTE5" s="412"/>
      <c r="CTF5" s="412"/>
      <c r="CTG5" s="412"/>
      <c r="CTH5" s="412"/>
      <c r="CTI5" s="412"/>
      <c r="CTJ5" s="412"/>
      <c r="CTK5" s="412"/>
      <c r="CTL5" s="412"/>
      <c r="CTM5" s="412"/>
      <c r="CTN5" s="412"/>
      <c r="CTO5" s="412"/>
      <c r="CTP5" s="412"/>
      <c r="CTQ5" s="412"/>
      <c r="CTR5" s="412"/>
      <c r="CTS5" s="412"/>
      <c r="CTT5" s="412"/>
      <c r="CTU5" s="412"/>
      <c r="CTV5" s="412"/>
      <c r="CTW5" s="412"/>
      <c r="CTX5" s="412"/>
      <c r="CTY5" s="412"/>
      <c r="CTZ5" s="412"/>
      <c r="CUA5" s="412"/>
      <c r="CUB5" s="412"/>
      <c r="CUC5" s="412"/>
      <c r="CUD5" s="412"/>
      <c r="CUE5" s="412"/>
      <c r="CUF5" s="412"/>
      <c r="CUG5" s="412"/>
      <c r="CUH5" s="412"/>
      <c r="CUI5" s="412"/>
      <c r="CUJ5" s="412"/>
      <c r="CUK5" s="412"/>
      <c r="CUL5" s="412"/>
      <c r="CUM5" s="412"/>
      <c r="CUN5" s="412"/>
      <c r="CUO5" s="412"/>
      <c r="CUP5" s="412"/>
      <c r="CUQ5" s="412"/>
      <c r="CUR5" s="412"/>
      <c r="CUS5" s="412"/>
      <c r="CUT5" s="412"/>
      <c r="CUU5" s="412"/>
      <c r="CUV5" s="412"/>
      <c r="CUW5" s="412"/>
      <c r="CUX5" s="412"/>
      <c r="CUY5" s="412"/>
      <c r="CUZ5" s="412"/>
      <c r="CVA5" s="412"/>
      <c r="CVB5" s="412"/>
      <c r="CVC5" s="412"/>
      <c r="CVD5" s="412"/>
      <c r="CVE5" s="412"/>
      <c r="CVF5" s="412"/>
      <c r="CVG5" s="412"/>
      <c r="CVH5" s="412"/>
      <c r="CVI5" s="412"/>
      <c r="CVJ5" s="412"/>
      <c r="CVK5" s="412"/>
      <c r="CVL5" s="412"/>
      <c r="CVM5" s="412"/>
      <c r="CVN5" s="412"/>
      <c r="CVO5" s="412"/>
      <c r="CVP5" s="412"/>
      <c r="CVQ5" s="412"/>
      <c r="CVR5" s="412"/>
      <c r="CVS5" s="412"/>
      <c r="CVT5" s="412"/>
      <c r="CVU5" s="412"/>
      <c r="CVV5" s="412"/>
      <c r="CVW5" s="412"/>
      <c r="CVX5" s="412"/>
      <c r="CVY5" s="412"/>
      <c r="CVZ5" s="412"/>
      <c r="CWA5" s="412"/>
      <c r="CWB5" s="412"/>
      <c r="CWC5" s="412"/>
      <c r="CWD5" s="412"/>
      <c r="CWE5" s="412"/>
      <c r="CWF5" s="412"/>
      <c r="CWG5" s="412"/>
      <c r="CWH5" s="412"/>
      <c r="CWI5" s="412"/>
      <c r="CWJ5" s="412"/>
      <c r="CWK5" s="412"/>
      <c r="CWL5" s="412"/>
      <c r="CWM5" s="412"/>
      <c r="CWN5" s="412"/>
      <c r="CWO5" s="412"/>
      <c r="CWP5" s="412"/>
      <c r="CWQ5" s="412"/>
      <c r="CWR5" s="412"/>
      <c r="CWS5" s="412"/>
      <c r="CWT5" s="412"/>
      <c r="CWU5" s="412"/>
      <c r="CWV5" s="412"/>
      <c r="CWW5" s="412"/>
      <c r="CWX5" s="412"/>
      <c r="CWY5" s="412"/>
      <c r="CWZ5" s="412"/>
      <c r="CXA5" s="412"/>
      <c r="CXB5" s="412"/>
      <c r="CXC5" s="412"/>
      <c r="CXD5" s="412"/>
      <c r="CXE5" s="412"/>
      <c r="CXF5" s="412"/>
      <c r="CXG5" s="412"/>
      <c r="CXH5" s="412"/>
      <c r="CXI5" s="412"/>
      <c r="CXJ5" s="412"/>
      <c r="CXK5" s="412"/>
      <c r="CXL5" s="412"/>
      <c r="CXM5" s="412"/>
      <c r="CXN5" s="412"/>
      <c r="CXO5" s="412"/>
      <c r="CXP5" s="412"/>
      <c r="CXQ5" s="412"/>
      <c r="CXR5" s="412"/>
      <c r="CXS5" s="412"/>
      <c r="CXT5" s="412"/>
      <c r="CXU5" s="412"/>
      <c r="CXV5" s="412"/>
      <c r="CXW5" s="412"/>
      <c r="CXX5" s="412"/>
      <c r="CXY5" s="412"/>
      <c r="CXZ5" s="412"/>
      <c r="CYA5" s="412"/>
      <c r="CYB5" s="412"/>
      <c r="CYC5" s="412"/>
      <c r="CYD5" s="412"/>
      <c r="CYE5" s="412"/>
      <c r="CYF5" s="412"/>
      <c r="CYG5" s="412"/>
      <c r="CYH5" s="412"/>
      <c r="CYI5" s="412"/>
      <c r="CYJ5" s="412"/>
      <c r="CYK5" s="412"/>
      <c r="CYL5" s="412"/>
      <c r="CYM5" s="412"/>
      <c r="CYN5" s="412"/>
      <c r="CYO5" s="412"/>
      <c r="CYP5" s="412"/>
      <c r="CYQ5" s="412"/>
      <c r="CYR5" s="412"/>
      <c r="CYS5" s="412"/>
      <c r="CYT5" s="412"/>
      <c r="CYU5" s="412"/>
      <c r="CYV5" s="412"/>
      <c r="CYW5" s="412"/>
      <c r="CYX5" s="412"/>
      <c r="CYY5" s="412"/>
      <c r="CYZ5" s="412"/>
      <c r="CZA5" s="412"/>
      <c r="CZB5" s="412"/>
      <c r="CZC5" s="412"/>
      <c r="CZD5" s="412"/>
      <c r="CZE5" s="412"/>
      <c r="CZF5" s="412"/>
      <c r="CZG5" s="412"/>
      <c r="CZH5" s="412"/>
      <c r="CZI5" s="412"/>
      <c r="CZJ5" s="412"/>
      <c r="CZK5" s="412"/>
      <c r="CZL5" s="412"/>
      <c r="CZM5" s="412"/>
      <c r="CZN5" s="412"/>
      <c r="CZO5" s="412"/>
      <c r="CZP5" s="412"/>
      <c r="CZQ5" s="412"/>
      <c r="CZR5" s="412"/>
      <c r="CZS5" s="412"/>
      <c r="CZT5" s="412"/>
      <c r="CZU5" s="412"/>
      <c r="CZV5" s="412"/>
      <c r="CZW5" s="412"/>
      <c r="CZX5" s="412"/>
      <c r="CZY5" s="412"/>
      <c r="CZZ5" s="412"/>
      <c r="DAA5" s="412"/>
      <c r="DAB5" s="412"/>
      <c r="DAC5" s="412"/>
      <c r="DAD5" s="412"/>
      <c r="DAE5" s="412"/>
      <c r="DAF5" s="412"/>
      <c r="DAG5" s="412"/>
      <c r="DAH5" s="412"/>
      <c r="DAI5" s="412"/>
      <c r="DAJ5" s="412"/>
      <c r="DAK5" s="412"/>
      <c r="DAL5" s="412"/>
      <c r="DAM5" s="412"/>
      <c r="DAN5" s="412"/>
      <c r="DAO5" s="412"/>
      <c r="DAP5" s="412"/>
      <c r="DAQ5" s="412"/>
      <c r="DAR5" s="412"/>
      <c r="DAS5" s="412"/>
      <c r="DAT5" s="412"/>
      <c r="DAU5" s="412"/>
      <c r="DAV5" s="412"/>
      <c r="DAW5" s="412"/>
      <c r="DAX5" s="412"/>
      <c r="DAY5" s="412"/>
      <c r="DAZ5" s="412"/>
      <c r="DBA5" s="412"/>
      <c r="DBB5" s="412"/>
      <c r="DBC5" s="412"/>
      <c r="DBD5" s="412"/>
      <c r="DBE5" s="412"/>
      <c r="DBF5" s="412"/>
      <c r="DBG5" s="412"/>
      <c r="DBH5" s="412"/>
      <c r="DBI5" s="412"/>
      <c r="DBJ5" s="412"/>
      <c r="DBK5" s="412"/>
      <c r="DBL5" s="412"/>
      <c r="DBM5" s="412"/>
      <c r="DBN5" s="412"/>
      <c r="DBO5" s="412"/>
      <c r="DBP5" s="412"/>
      <c r="DBQ5" s="412"/>
      <c r="DBR5" s="412"/>
      <c r="DBS5" s="412"/>
      <c r="DBT5" s="412"/>
      <c r="DBU5" s="412"/>
      <c r="DBV5" s="412"/>
      <c r="DBW5" s="412"/>
      <c r="DBX5" s="412"/>
      <c r="DBY5" s="412"/>
      <c r="DBZ5" s="412"/>
      <c r="DCA5" s="412"/>
      <c r="DCB5" s="412"/>
      <c r="DCC5" s="412"/>
      <c r="DCD5" s="412"/>
      <c r="DCE5" s="412"/>
      <c r="DCF5" s="412"/>
      <c r="DCG5" s="412"/>
      <c r="DCH5" s="412"/>
      <c r="DCI5" s="412"/>
      <c r="DCJ5" s="412"/>
      <c r="DCK5" s="412"/>
      <c r="DCL5" s="412"/>
      <c r="DCM5" s="412"/>
      <c r="DCN5" s="412"/>
      <c r="DCO5" s="412"/>
      <c r="DCP5" s="412"/>
      <c r="DCQ5" s="412"/>
      <c r="DCR5" s="412"/>
      <c r="DCS5" s="412"/>
      <c r="DCT5" s="412"/>
      <c r="DCU5" s="412"/>
      <c r="DCV5" s="412"/>
      <c r="DCW5" s="412"/>
      <c r="DCX5" s="412"/>
      <c r="DCY5" s="412"/>
      <c r="DCZ5" s="412"/>
      <c r="DDA5" s="412"/>
      <c r="DDB5" s="412"/>
      <c r="DDC5" s="412"/>
      <c r="DDD5" s="412"/>
      <c r="DDE5" s="412"/>
      <c r="DDF5" s="412"/>
      <c r="DDG5" s="412"/>
      <c r="DDH5" s="412"/>
      <c r="DDI5" s="412"/>
      <c r="DDJ5" s="412"/>
      <c r="DDK5" s="412"/>
      <c r="DDL5" s="412"/>
      <c r="DDM5" s="412"/>
      <c r="DDN5" s="412"/>
      <c r="DDO5" s="412"/>
      <c r="DDP5" s="412"/>
      <c r="DDQ5" s="412"/>
      <c r="DDR5" s="412"/>
      <c r="DDS5" s="412"/>
      <c r="DDT5" s="412"/>
      <c r="DDU5" s="412"/>
      <c r="DDV5" s="412"/>
      <c r="DDW5" s="412"/>
      <c r="DDX5" s="412"/>
      <c r="DDY5" s="412"/>
      <c r="DDZ5" s="412"/>
      <c r="DEA5" s="412"/>
      <c r="DEB5" s="412"/>
      <c r="DEC5" s="412"/>
      <c r="DED5" s="412"/>
      <c r="DEE5" s="412"/>
      <c r="DEF5" s="412"/>
      <c r="DEG5" s="412"/>
      <c r="DEH5" s="412"/>
      <c r="DEI5" s="412"/>
      <c r="DEJ5" s="412"/>
      <c r="DEK5" s="412"/>
      <c r="DEL5" s="412"/>
      <c r="DEM5" s="412"/>
      <c r="DEN5" s="412"/>
      <c r="DEO5" s="412"/>
      <c r="DEP5" s="412"/>
      <c r="DEQ5" s="412"/>
      <c r="DER5" s="412"/>
      <c r="DES5" s="412"/>
      <c r="DET5" s="412"/>
      <c r="DEU5" s="412"/>
      <c r="DEV5" s="412"/>
      <c r="DEW5" s="412"/>
      <c r="DEX5" s="412"/>
      <c r="DEY5" s="412"/>
      <c r="DEZ5" s="412"/>
      <c r="DFA5" s="412"/>
      <c r="DFB5" s="412"/>
      <c r="DFC5" s="412"/>
      <c r="DFD5" s="412"/>
      <c r="DFE5" s="412"/>
      <c r="DFF5" s="412"/>
      <c r="DFG5" s="412"/>
      <c r="DFH5" s="412"/>
      <c r="DFI5" s="412"/>
      <c r="DFJ5" s="412"/>
      <c r="DFK5" s="412"/>
      <c r="DFL5" s="412"/>
      <c r="DFM5" s="412"/>
      <c r="DFN5" s="412"/>
      <c r="DFO5" s="412"/>
      <c r="DFP5" s="412"/>
      <c r="DFQ5" s="412"/>
      <c r="DFR5" s="412"/>
      <c r="DFS5" s="412"/>
      <c r="DFT5" s="412"/>
      <c r="DFU5" s="412"/>
      <c r="DFV5" s="412"/>
      <c r="DFW5" s="412"/>
      <c r="DFX5" s="412"/>
      <c r="DFY5" s="412"/>
      <c r="DFZ5" s="412"/>
      <c r="DGA5" s="412"/>
      <c r="DGB5" s="412"/>
      <c r="DGC5" s="412"/>
      <c r="DGD5" s="412"/>
      <c r="DGE5" s="412"/>
      <c r="DGF5" s="412"/>
      <c r="DGG5" s="412"/>
      <c r="DGH5" s="412"/>
      <c r="DGI5" s="412"/>
      <c r="DGJ5" s="412"/>
      <c r="DGK5" s="412"/>
      <c r="DGL5" s="412"/>
      <c r="DGM5" s="412"/>
      <c r="DGN5" s="412"/>
      <c r="DGO5" s="412"/>
      <c r="DGP5" s="412"/>
      <c r="DGQ5" s="412"/>
      <c r="DGR5" s="412"/>
      <c r="DGS5" s="412"/>
      <c r="DGT5" s="412"/>
      <c r="DGU5" s="412"/>
      <c r="DGV5" s="412"/>
      <c r="DGW5" s="412"/>
      <c r="DGX5" s="412"/>
      <c r="DGY5" s="412"/>
      <c r="DGZ5" s="412"/>
      <c r="DHA5" s="412"/>
      <c r="DHB5" s="412"/>
      <c r="DHC5" s="412"/>
      <c r="DHD5" s="412"/>
      <c r="DHE5" s="412"/>
      <c r="DHF5" s="412"/>
      <c r="DHG5" s="412"/>
      <c r="DHH5" s="412"/>
      <c r="DHI5" s="412"/>
      <c r="DHJ5" s="412"/>
      <c r="DHK5" s="412"/>
      <c r="DHL5" s="412"/>
      <c r="DHM5" s="412"/>
      <c r="DHN5" s="412"/>
      <c r="DHO5" s="412"/>
      <c r="DHP5" s="412"/>
      <c r="DHQ5" s="412"/>
      <c r="DHR5" s="412"/>
      <c r="DHS5" s="412"/>
      <c r="DHT5" s="412"/>
      <c r="DHU5" s="412"/>
      <c r="DHV5" s="412"/>
      <c r="DHW5" s="412"/>
      <c r="DHX5" s="412"/>
      <c r="DHY5" s="412"/>
      <c r="DHZ5" s="412"/>
      <c r="DIA5" s="412"/>
      <c r="DIB5" s="412"/>
      <c r="DIC5" s="412"/>
      <c r="DID5" s="412"/>
      <c r="DIE5" s="412"/>
      <c r="DIF5" s="412"/>
      <c r="DIG5" s="412"/>
      <c r="DIH5" s="412"/>
      <c r="DII5" s="412"/>
      <c r="DIJ5" s="412"/>
      <c r="DIK5" s="412"/>
      <c r="DIL5" s="412"/>
      <c r="DIM5" s="412"/>
      <c r="DIN5" s="412"/>
      <c r="DIO5" s="412"/>
      <c r="DIP5" s="412"/>
      <c r="DIQ5" s="412"/>
      <c r="DIR5" s="412"/>
      <c r="DIS5" s="412"/>
      <c r="DIT5" s="412"/>
      <c r="DIU5" s="412"/>
      <c r="DIV5" s="412"/>
      <c r="DIW5" s="412"/>
      <c r="DIX5" s="412"/>
      <c r="DIY5" s="412"/>
      <c r="DIZ5" s="412"/>
      <c r="DJA5" s="412"/>
      <c r="DJB5" s="412"/>
      <c r="DJC5" s="412"/>
      <c r="DJD5" s="412"/>
      <c r="DJE5" s="412"/>
      <c r="DJF5" s="412"/>
      <c r="DJG5" s="412"/>
    </row>
    <row r="6" ht="15.75" spans="2:15">
      <c r="B6" s="413"/>
      <c r="C6" s="413"/>
      <c r="D6" s="413"/>
      <c r="E6" s="413"/>
      <c r="F6" s="413"/>
      <c r="G6" s="413"/>
      <c r="H6" s="413"/>
      <c r="I6" s="413"/>
      <c r="J6" s="413"/>
      <c r="K6" s="413"/>
      <c r="L6" s="413"/>
      <c r="M6" s="413"/>
      <c r="N6" s="413"/>
      <c r="O6" s="413"/>
    </row>
    <row r="7" ht="15.75" spans="2:15">
      <c r="B7" s="413"/>
      <c r="C7" s="413"/>
      <c r="D7" s="413"/>
      <c r="E7" s="413"/>
      <c r="F7" s="413"/>
      <c r="G7" s="413"/>
      <c r="H7" s="413"/>
      <c r="I7" s="413"/>
      <c r="J7" s="413"/>
      <c r="K7" s="413"/>
      <c r="L7" s="413"/>
      <c r="M7" s="413"/>
      <c r="N7" s="413"/>
      <c r="O7" s="413"/>
    </row>
    <row r="8" ht="16.5" spans="2:15">
      <c r="B8" s="413"/>
      <c r="C8" s="414"/>
      <c r="D8" s="415" t="s">
        <v>0</v>
      </c>
      <c r="E8" s="416"/>
      <c r="F8" s="416"/>
      <c r="G8" s="416"/>
      <c r="H8" s="416"/>
      <c r="I8" s="416"/>
      <c r="J8" s="416"/>
      <c r="K8" s="413"/>
      <c r="L8" s="413"/>
      <c r="M8" s="413"/>
      <c r="N8" s="413"/>
      <c r="O8" s="413"/>
    </row>
    <row r="9" ht="28.5" customHeight="1" spans="3:15">
      <c r="C9" s="417"/>
      <c r="D9" s="418" t="s">
        <v>1</v>
      </c>
      <c r="E9" s="419">
        <v>2010</v>
      </c>
      <c r="F9" s="420">
        <v>2011</v>
      </c>
      <c r="G9" s="419">
        <v>2012</v>
      </c>
      <c r="H9" s="420">
        <v>2013</v>
      </c>
      <c r="I9" s="420">
        <v>2014</v>
      </c>
      <c r="J9" s="420" t="s">
        <v>2</v>
      </c>
      <c r="K9" s="465"/>
      <c r="L9" s="465"/>
      <c r="M9" s="465"/>
      <c r="N9" s="466"/>
      <c r="O9" s="467"/>
    </row>
    <row r="10" ht="27.6" customHeight="1" spans="3:15">
      <c r="C10" s="421"/>
      <c r="D10" s="422" t="s">
        <v>3</v>
      </c>
      <c r="E10" s="423">
        <v>1</v>
      </c>
      <c r="F10" s="423">
        <v>0</v>
      </c>
      <c r="G10" s="423">
        <v>0</v>
      </c>
      <c r="H10" s="423">
        <v>0</v>
      </c>
      <c r="I10" s="423"/>
      <c r="J10" s="423">
        <f>SUM(E10:I10)</f>
        <v>1</v>
      </c>
      <c r="K10" s="423"/>
      <c r="L10" s="423"/>
      <c r="M10" s="423"/>
      <c r="N10" s="423"/>
      <c r="O10" s="468"/>
    </row>
    <row r="11" ht="27.6" customHeight="1" spans="3:15">
      <c r="C11" s="421"/>
      <c r="D11" s="424" t="s">
        <v>4</v>
      </c>
      <c r="E11" s="423">
        <v>0</v>
      </c>
      <c r="F11" s="423">
        <v>0</v>
      </c>
      <c r="G11" s="425">
        <v>0</v>
      </c>
      <c r="H11" s="423">
        <v>0</v>
      </c>
      <c r="I11" s="423"/>
      <c r="J11" s="423">
        <f t="shared" ref="J11:J22" si="0">SUM(E11:I11)</f>
        <v>0</v>
      </c>
      <c r="K11" s="423"/>
      <c r="L11" s="423"/>
      <c r="M11" s="423"/>
      <c r="N11" s="423"/>
      <c r="O11" s="468"/>
    </row>
    <row r="12" ht="27.6" customHeight="1" spans="3:15">
      <c r="C12" s="421"/>
      <c r="D12" s="424" t="s">
        <v>5</v>
      </c>
      <c r="E12" s="423">
        <v>0</v>
      </c>
      <c r="F12" s="423">
        <v>0</v>
      </c>
      <c r="G12" s="423">
        <v>0</v>
      </c>
      <c r="H12" s="423">
        <v>2</v>
      </c>
      <c r="I12" s="423"/>
      <c r="J12" s="423">
        <f t="shared" si="0"/>
        <v>2</v>
      </c>
      <c r="K12" s="423"/>
      <c r="L12" s="423"/>
      <c r="M12" s="423"/>
      <c r="N12" s="423"/>
      <c r="O12" s="468"/>
    </row>
    <row r="13" ht="27.6" customHeight="1" spans="3:15">
      <c r="C13" s="421"/>
      <c r="D13" s="424" t="s">
        <v>6</v>
      </c>
      <c r="E13" s="423">
        <v>0</v>
      </c>
      <c r="F13" s="423">
        <v>5</v>
      </c>
      <c r="G13" s="423">
        <v>9</v>
      </c>
      <c r="H13" s="423">
        <v>7</v>
      </c>
      <c r="I13" s="423"/>
      <c r="J13" s="423">
        <f t="shared" si="0"/>
        <v>21</v>
      </c>
      <c r="K13" s="423"/>
      <c r="L13" s="423"/>
      <c r="M13" s="423"/>
      <c r="N13" s="423"/>
      <c r="O13" s="468"/>
    </row>
    <row r="14" ht="27.6" customHeight="1" spans="3:15">
      <c r="C14" s="421"/>
      <c r="D14" s="424" t="s">
        <v>7</v>
      </c>
      <c r="E14" s="423">
        <v>0</v>
      </c>
      <c r="F14" s="423">
        <v>0</v>
      </c>
      <c r="G14" s="423">
        <v>15</v>
      </c>
      <c r="H14" s="423">
        <v>0</v>
      </c>
      <c r="I14" s="423"/>
      <c r="J14" s="423">
        <f t="shared" si="0"/>
        <v>15</v>
      </c>
      <c r="K14" s="423"/>
      <c r="L14" s="423"/>
      <c r="M14" s="423"/>
      <c r="N14" s="423"/>
      <c r="O14" s="468"/>
    </row>
    <row r="15" ht="27.6" customHeight="1" spans="3:15">
      <c r="C15" s="421"/>
      <c r="D15" s="424" t="s">
        <v>8</v>
      </c>
      <c r="E15" s="423">
        <v>1</v>
      </c>
      <c r="F15" s="423">
        <v>0</v>
      </c>
      <c r="G15" s="423">
        <v>15</v>
      </c>
      <c r="H15" s="423">
        <v>23</v>
      </c>
      <c r="I15" s="423"/>
      <c r="J15" s="423">
        <f t="shared" si="0"/>
        <v>39</v>
      </c>
      <c r="K15" s="423"/>
      <c r="L15" s="423"/>
      <c r="M15" s="423"/>
      <c r="N15" s="423"/>
      <c r="O15" s="468"/>
    </row>
    <row r="16" ht="27.6" customHeight="1" spans="3:15">
      <c r="C16" s="421"/>
      <c r="D16" s="424" t="s">
        <v>9</v>
      </c>
      <c r="E16" s="423">
        <v>0</v>
      </c>
      <c r="F16" s="423">
        <v>0</v>
      </c>
      <c r="G16" s="423">
        <v>0</v>
      </c>
      <c r="H16" s="423">
        <v>0</v>
      </c>
      <c r="I16" s="423"/>
      <c r="J16" s="423">
        <f t="shared" si="0"/>
        <v>0</v>
      </c>
      <c r="K16" s="423"/>
      <c r="L16" s="423"/>
      <c r="M16" s="423"/>
      <c r="N16" s="423"/>
      <c r="O16" s="468"/>
    </row>
    <row r="17" ht="27.6" customHeight="1" spans="3:15">
      <c r="C17" s="421"/>
      <c r="D17" s="424" t="s">
        <v>10</v>
      </c>
      <c r="E17" s="423">
        <v>4</v>
      </c>
      <c r="F17" s="423">
        <v>0</v>
      </c>
      <c r="G17" s="423">
        <v>1</v>
      </c>
      <c r="H17" s="423">
        <v>9</v>
      </c>
      <c r="I17" s="423"/>
      <c r="J17" s="423">
        <f t="shared" si="0"/>
        <v>14</v>
      </c>
      <c r="K17" s="423"/>
      <c r="L17" s="423"/>
      <c r="M17" s="423"/>
      <c r="N17" s="423"/>
      <c r="O17" s="468"/>
    </row>
    <row r="18" ht="27.6" customHeight="1" spans="3:15">
      <c r="C18" s="421"/>
      <c r="D18" s="424" t="s">
        <v>11</v>
      </c>
      <c r="E18" s="423">
        <v>4</v>
      </c>
      <c r="F18" s="423">
        <v>0</v>
      </c>
      <c r="G18" s="423">
        <v>1</v>
      </c>
      <c r="H18" s="423">
        <v>10</v>
      </c>
      <c r="I18" s="423"/>
      <c r="J18" s="423">
        <f t="shared" si="0"/>
        <v>15</v>
      </c>
      <c r="K18" s="423"/>
      <c r="L18" s="423"/>
      <c r="M18" s="423"/>
      <c r="N18" s="423"/>
      <c r="O18" s="468"/>
    </row>
    <row r="19" ht="27.6" customHeight="1" spans="3:15">
      <c r="C19" s="421"/>
      <c r="D19" s="424" t="s">
        <v>12</v>
      </c>
      <c r="E19" s="423">
        <v>0</v>
      </c>
      <c r="F19" s="423">
        <v>0</v>
      </c>
      <c r="G19" s="423">
        <v>1</v>
      </c>
      <c r="H19" s="423">
        <v>1</v>
      </c>
      <c r="I19" s="423"/>
      <c r="J19" s="423">
        <f t="shared" si="0"/>
        <v>2</v>
      </c>
      <c r="K19" s="423"/>
      <c r="L19" s="423"/>
      <c r="M19" s="423"/>
      <c r="N19" s="423"/>
      <c r="O19" s="468"/>
    </row>
    <row r="20" ht="27.6" customHeight="1" spans="3:15">
      <c r="C20" s="421"/>
      <c r="D20" s="424" t="s">
        <v>13</v>
      </c>
      <c r="E20" s="423">
        <v>1</v>
      </c>
      <c r="F20" s="423">
        <v>0</v>
      </c>
      <c r="G20" s="423">
        <v>1</v>
      </c>
      <c r="H20" s="423">
        <v>2</v>
      </c>
      <c r="I20" s="423"/>
      <c r="J20" s="423">
        <f t="shared" si="0"/>
        <v>4</v>
      </c>
      <c r="K20" s="423"/>
      <c r="L20" s="423"/>
      <c r="M20" s="423"/>
      <c r="N20" s="423"/>
      <c r="O20" s="468"/>
    </row>
    <row r="21" ht="27.6" customHeight="1" spans="3:15">
      <c r="C21" s="421"/>
      <c r="D21" s="426" t="s">
        <v>14</v>
      </c>
      <c r="E21" s="427">
        <v>0</v>
      </c>
      <c r="F21" s="427">
        <v>0</v>
      </c>
      <c r="G21" s="427">
        <v>0</v>
      </c>
      <c r="H21" s="427"/>
      <c r="I21" s="427"/>
      <c r="J21" s="427">
        <f t="shared" si="0"/>
        <v>0</v>
      </c>
      <c r="K21" s="423"/>
      <c r="L21" s="423"/>
      <c r="M21" s="423"/>
      <c r="N21" s="423"/>
      <c r="O21" s="468"/>
    </row>
    <row r="22" ht="26.1" customHeight="1" spans="3:16">
      <c r="C22" s="428"/>
      <c r="D22" s="428" t="s">
        <v>15</v>
      </c>
      <c r="E22" s="423">
        <v>12</v>
      </c>
      <c r="F22" s="423">
        <f t="shared" ref="F22:H22" si="1">SUM(F10:F21)</f>
        <v>5</v>
      </c>
      <c r="G22" s="423">
        <f t="shared" si="1"/>
        <v>43</v>
      </c>
      <c r="H22" s="423">
        <f t="shared" si="1"/>
        <v>54</v>
      </c>
      <c r="I22" s="423">
        <f t="shared" ref="I22" si="2">SUM(I10:I21)</f>
        <v>0</v>
      </c>
      <c r="J22" s="423">
        <f t="shared" si="0"/>
        <v>114</v>
      </c>
      <c r="K22" s="423"/>
      <c r="L22" s="423"/>
      <c r="M22" s="423"/>
      <c r="N22" s="428"/>
      <c r="O22" s="469"/>
      <c r="P22" s="470"/>
    </row>
    <row r="23" ht="15.75" spans="2:15">
      <c r="B23" s="413"/>
      <c r="C23" s="413"/>
      <c r="D23" s="413"/>
      <c r="E23" s="413"/>
      <c r="F23" s="413"/>
      <c r="G23" s="413"/>
      <c r="H23" s="413"/>
      <c r="I23" s="413"/>
      <c r="J23" s="413"/>
      <c r="K23" s="413"/>
      <c r="L23" s="413"/>
      <c r="M23" s="413"/>
      <c r="N23" s="413"/>
      <c r="O23" s="413"/>
    </row>
    <row r="24" ht="16.5" spans="2:17">
      <c r="B24" s="413"/>
      <c r="C24" s="429" t="s">
        <v>16</v>
      </c>
      <c r="D24" s="429" t="s">
        <v>16</v>
      </c>
      <c r="E24" s="429"/>
      <c r="F24" s="429"/>
      <c r="G24" s="429"/>
      <c r="H24" s="429"/>
      <c r="I24" s="429"/>
      <c r="J24" s="429"/>
      <c r="K24" s="429"/>
      <c r="L24" s="413"/>
      <c r="M24" s="416"/>
      <c r="N24" s="416"/>
      <c r="O24" s="416"/>
      <c r="P24" s="471"/>
      <c r="Q24" s="471"/>
    </row>
    <row r="25" ht="48" spans="3:17">
      <c r="C25" s="430" t="s">
        <v>17</v>
      </c>
      <c r="D25" s="430" t="s">
        <v>18</v>
      </c>
      <c r="E25" s="431" t="s">
        <v>19</v>
      </c>
      <c r="F25" s="432" t="s">
        <v>20</v>
      </c>
      <c r="G25" s="431" t="s">
        <v>21</v>
      </c>
      <c r="H25" s="432" t="s">
        <v>22</v>
      </c>
      <c r="I25" s="432" t="s">
        <v>23</v>
      </c>
      <c r="J25" s="431" t="s">
        <v>24</v>
      </c>
      <c r="K25" s="432" t="s">
        <v>15</v>
      </c>
      <c r="L25" s="465"/>
      <c r="M25" s="472" t="s">
        <v>25</v>
      </c>
      <c r="N25" s="472" t="s">
        <v>26</v>
      </c>
      <c r="O25" s="472" t="s">
        <v>27</v>
      </c>
      <c r="P25" s="473" t="s">
        <v>14</v>
      </c>
      <c r="Q25" s="473" t="s">
        <v>2</v>
      </c>
    </row>
    <row r="26" ht="16.5" spans="3:17">
      <c r="C26" s="433" t="s">
        <v>3</v>
      </c>
      <c r="D26" s="434" t="s">
        <v>28</v>
      </c>
      <c r="E26" s="435">
        <v>1</v>
      </c>
      <c r="F26" s="435"/>
      <c r="G26" s="435"/>
      <c r="H26" s="435"/>
      <c r="I26" s="435"/>
      <c r="J26" s="474"/>
      <c r="K26" s="474">
        <f>SUM(E26:J26)</f>
        <v>1</v>
      </c>
      <c r="L26" s="475"/>
      <c r="M26" s="476" t="s">
        <v>29</v>
      </c>
      <c r="N26" s="423">
        <v>3</v>
      </c>
      <c r="O26" s="423"/>
      <c r="P26" s="423"/>
      <c r="Q26" s="423">
        <f t="shared" ref="Q26" si="3">SUM(N26:P26)</f>
        <v>3</v>
      </c>
    </row>
    <row r="27" ht="32.25" spans="3:17">
      <c r="C27" s="433" t="s">
        <v>6</v>
      </c>
      <c r="D27" s="434" t="s">
        <v>30</v>
      </c>
      <c r="E27" s="435">
        <v>1</v>
      </c>
      <c r="F27" s="435"/>
      <c r="G27" s="435"/>
      <c r="H27" s="435"/>
      <c r="I27" s="435"/>
      <c r="J27" s="474"/>
      <c r="K27" s="474">
        <f>SUM(E27:J27)</f>
        <v>1</v>
      </c>
      <c r="L27" s="475"/>
      <c r="M27" s="419" t="s">
        <v>19</v>
      </c>
      <c r="N27" s="427"/>
      <c r="O27" s="427">
        <v>9</v>
      </c>
      <c r="P27" s="427"/>
      <c r="Q27" s="427">
        <v>9</v>
      </c>
    </row>
    <row r="28" ht="16.5" spans="2:17">
      <c r="B28" s="436"/>
      <c r="C28" s="433" t="s">
        <v>8</v>
      </c>
      <c r="D28" s="434" t="s">
        <v>31</v>
      </c>
      <c r="E28" s="437">
        <v>1</v>
      </c>
      <c r="F28" s="438"/>
      <c r="G28" s="438"/>
      <c r="H28" s="438"/>
      <c r="I28" s="438"/>
      <c r="J28" s="438"/>
      <c r="K28" s="438">
        <v>1</v>
      </c>
      <c r="L28" s="413"/>
      <c r="M28" s="477" t="s">
        <v>2</v>
      </c>
      <c r="N28" s="427"/>
      <c r="O28" s="427"/>
      <c r="P28" s="427"/>
      <c r="Q28" s="427">
        <v>12</v>
      </c>
    </row>
    <row r="29" ht="15.75" spans="3:17">
      <c r="C29" s="439" t="s">
        <v>11</v>
      </c>
      <c r="D29" s="440" t="s">
        <v>31</v>
      </c>
      <c r="E29" s="441">
        <v>3</v>
      </c>
      <c r="F29" s="441"/>
      <c r="G29" s="441"/>
      <c r="H29" s="441"/>
      <c r="I29" s="441"/>
      <c r="J29" s="478"/>
      <c r="K29" s="478">
        <v>3</v>
      </c>
      <c r="L29" s="475"/>
      <c r="M29" s="476"/>
      <c r="N29" s="423"/>
      <c r="O29" s="423"/>
      <c r="P29" s="423"/>
      <c r="Q29" s="423"/>
    </row>
    <row r="30" ht="16.5" spans="2:17">
      <c r="B30" s="413"/>
      <c r="C30" s="433"/>
      <c r="D30" s="434" t="s">
        <v>32</v>
      </c>
      <c r="E30" s="437">
        <v>1</v>
      </c>
      <c r="F30" s="438"/>
      <c r="G30" s="438"/>
      <c r="H30" s="438"/>
      <c r="I30" s="438"/>
      <c r="J30" s="438"/>
      <c r="K30" s="438">
        <v>1</v>
      </c>
      <c r="L30" s="413"/>
      <c r="M30" s="476"/>
      <c r="N30" s="423"/>
      <c r="O30" s="423"/>
      <c r="P30" s="423"/>
      <c r="Q30" s="423"/>
    </row>
    <row r="31" ht="16.5" spans="3:15">
      <c r="C31" s="442" t="s">
        <v>10</v>
      </c>
      <c r="D31" s="443" t="s">
        <v>33</v>
      </c>
      <c r="E31" s="435">
        <v>1</v>
      </c>
      <c r="F31" s="435">
        <v>3</v>
      </c>
      <c r="G31" s="435"/>
      <c r="H31" s="435"/>
      <c r="I31" s="435"/>
      <c r="J31" s="474"/>
      <c r="K31" s="474">
        <v>4</v>
      </c>
      <c r="L31" s="475"/>
      <c r="M31" s="479"/>
      <c r="N31" s="423"/>
      <c r="O31" s="468"/>
    </row>
    <row r="32" ht="16.5" spans="3:15">
      <c r="C32" s="442" t="s">
        <v>13</v>
      </c>
      <c r="D32" s="443" t="s">
        <v>34</v>
      </c>
      <c r="E32" s="435">
        <v>1</v>
      </c>
      <c r="F32" s="435"/>
      <c r="G32" s="435"/>
      <c r="H32" s="435"/>
      <c r="I32" s="435"/>
      <c r="J32" s="474"/>
      <c r="K32" s="474">
        <v>1</v>
      </c>
      <c r="L32" s="475"/>
      <c r="M32" s="479"/>
      <c r="N32" s="423"/>
      <c r="O32" s="468"/>
    </row>
    <row r="33" ht="15.75" spans="2:13">
      <c r="B33" s="413"/>
      <c r="C33" s="444" t="s">
        <v>2</v>
      </c>
      <c r="D33" s="444"/>
      <c r="E33" s="444">
        <f t="shared" ref="E33:K33" si="4">SUM(E26:E32)</f>
        <v>9</v>
      </c>
      <c r="F33" s="444">
        <f t="shared" si="4"/>
        <v>3</v>
      </c>
      <c r="G33" s="444">
        <f t="shared" si="4"/>
        <v>0</v>
      </c>
      <c r="H33" s="444">
        <f t="shared" si="4"/>
        <v>0</v>
      </c>
      <c r="I33" s="444">
        <f t="shared" si="4"/>
        <v>0</v>
      </c>
      <c r="J33" s="444">
        <f t="shared" si="4"/>
        <v>0</v>
      </c>
      <c r="K33" s="444">
        <f t="shared" si="4"/>
        <v>12</v>
      </c>
      <c r="L33" s="413"/>
      <c r="M33" s="480"/>
    </row>
    <row r="34" ht="15.75" spans="2:15">
      <c r="B34" s="413"/>
      <c r="C34" s="413"/>
      <c r="D34" s="413"/>
      <c r="E34" s="413"/>
      <c r="F34" s="413"/>
      <c r="G34" s="413"/>
      <c r="H34" s="413"/>
      <c r="I34" s="413"/>
      <c r="J34" s="413"/>
      <c r="K34" s="413"/>
      <c r="L34" s="413"/>
      <c r="M34" s="413"/>
      <c r="N34" s="413"/>
      <c r="O34" s="413"/>
    </row>
    <row r="35" ht="16.5" spans="2:17">
      <c r="B35" s="413"/>
      <c r="C35" s="429"/>
      <c r="D35" s="429" t="s">
        <v>35</v>
      </c>
      <c r="E35" s="429"/>
      <c r="F35" s="429"/>
      <c r="G35" s="429"/>
      <c r="H35" s="429"/>
      <c r="I35" s="429"/>
      <c r="J35" s="429"/>
      <c r="K35" s="429"/>
      <c r="L35" s="413"/>
      <c r="M35" s="416"/>
      <c r="N35" s="416"/>
      <c r="O35" s="416"/>
      <c r="P35" s="471"/>
      <c r="Q35" s="471"/>
    </row>
    <row r="36" ht="28.5" customHeight="1" spans="3:17">
      <c r="C36" s="430" t="s">
        <v>36</v>
      </c>
      <c r="D36" s="430" t="s">
        <v>18</v>
      </c>
      <c r="E36" s="431" t="s">
        <v>19</v>
      </c>
      <c r="F36" s="432" t="s">
        <v>20</v>
      </c>
      <c r="G36" s="431" t="s">
        <v>21</v>
      </c>
      <c r="H36" s="432" t="s">
        <v>22</v>
      </c>
      <c r="I36" s="432" t="s">
        <v>23</v>
      </c>
      <c r="J36" s="431" t="s">
        <v>24</v>
      </c>
      <c r="K36" s="432" t="s">
        <v>15</v>
      </c>
      <c r="L36" s="465"/>
      <c r="M36" s="473" t="s">
        <v>25</v>
      </c>
      <c r="N36" s="472" t="s">
        <v>26</v>
      </c>
      <c r="O36" s="472" t="s">
        <v>27</v>
      </c>
      <c r="P36" s="473" t="s">
        <v>14</v>
      </c>
      <c r="Q36" s="473" t="s">
        <v>2</v>
      </c>
    </row>
    <row r="37" ht="11.4" customHeight="1" spans="3:17">
      <c r="C37" s="445" t="s">
        <v>6</v>
      </c>
      <c r="D37" s="446" t="s">
        <v>37</v>
      </c>
      <c r="E37" s="447">
        <v>5</v>
      </c>
      <c r="F37" s="447"/>
      <c r="G37" s="447"/>
      <c r="H37" s="447"/>
      <c r="I37" s="447"/>
      <c r="J37" s="481"/>
      <c r="K37" s="481">
        <v>5</v>
      </c>
      <c r="L37" s="423"/>
      <c r="M37" s="482" t="s">
        <v>38</v>
      </c>
      <c r="N37" s="483">
        <v>0</v>
      </c>
      <c r="O37" s="483">
        <v>0</v>
      </c>
      <c r="P37" s="483">
        <v>5</v>
      </c>
      <c r="Q37" s="483">
        <f>SUM(N37:P37)</f>
        <v>5</v>
      </c>
    </row>
    <row r="38" ht="14.4" customHeight="1" spans="3:17">
      <c r="C38" s="448" t="s">
        <v>2</v>
      </c>
      <c r="D38" s="448"/>
      <c r="E38" s="423">
        <v>5</v>
      </c>
      <c r="F38" s="423">
        <v>0</v>
      </c>
      <c r="G38" s="423">
        <f t="shared" ref="G38:J38" si="5">SUM(G23:G37)</f>
        <v>0</v>
      </c>
      <c r="H38" s="423">
        <f t="shared" si="5"/>
        <v>0</v>
      </c>
      <c r="I38" s="423">
        <f t="shared" si="5"/>
        <v>0</v>
      </c>
      <c r="J38" s="423">
        <f t="shared" si="5"/>
        <v>0</v>
      </c>
      <c r="K38" s="423">
        <v>5</v>
      </c>
      <c r="L38" s="475"/>
      <c r="M38" s="477" t="s">
        <v>39</v>
      </c>
      <c r="N38" s="427">
        <v>0</v>
      </c>
      <c r="O38" s="427">
        <f>SUM(O31:O37)</f>
        <v>0</v>
      </c>
      <c r="P38" s="427">
        <v>5</v>
      </c>
      <c r="Q38" s="427">
        <f t="shared" ref="Q38" si="6">SUM(N38:P38)</f>
        <v>5</v>
      </c>
    </row>
    <row r="39" ht="15.75" spans="3:17">
      <c r="C39" s="449"/>
      <c r="D39" s="449"/>
      <c r="J39" s="475"/>
      <c r="K39" s="475"/>
      <c r="L39" s="475"/>
      <c r="M39" s="476"/>
      <c r="N39" s="423"/>
      <c r="O39" s="423"/>
      <c r="P39" s="423"/>
      <c r="Q39" s="423"/>
    </row>
    <row r="40" ht="15.75" spans="3:13">
      <c r="C40" s="449"/>
      <c r="D40" s="449"/>
      <c r="J40" s="475"/>
      <c r="K40" s="475"/>
      <c r="L40" s="475"/>
      <c r="M40" s="480"/>
    </row>
    <row r="41" ht="16.5" spans="2:17">
      <c r="B41" s="413"/>
      <c r="C41" s="429" t="s">
        <v>40</v>
      </c>
      <c r="D41" s="429" t="s">
        <v>40</v>
      </c>
      <c r="E41" s="429"/>
      <c r="F41" s="429"/>
      <c r="G41" s="429"/>
      <c r="H41" s="429"/>
      <c r="I41" s="429"/>
      <c r="J41" s="429"/>
      <c r="K41" s="429"/>
      <c r="L41" s="413"/>
      <c r="M41" s="416"/>
      <c r="N41" s="416"/>
      <c r="O41" s="416"/>
      <c r="P41" s="471"/>
      <c r="Q41" s="471"/>
    </row>
    <row r="42" ht="28.5" customHeight="1" spans="3:17">
      <c r="C42" s="430" t="s">
        <v>36</v>
      </c>
      <c r="D42" s="430" t="s">
        <v>1</v>
      </c>
      <c r="E42" s="431" t="s">
        <v>19</v>
      </c>
      <c r="F42" s="432" t="s">
        <v>20</v>
      </c>
      <c r="G42" s="431" t="s">
        <v>21</v>
      </c>
      <c r="H42" s="432" t="s">
        <v>22</v>
      </c>
      <c r="I42" s="432" t="s">
        <v>23</v>
      </c>
      <c r="J42" s="431" t="s">
        <v>24</v>
      </c>
      <c r="K42" s="432" t="s">
        <v>15</v>
      </c>
      <c r="L42" s="465"/>
      <c r="M42" s="472" t="s">
        <v>25</v>
      </c>
      <c r="N42" s="472" t="s">
        <v>26</v>
      </c>
      <c r="O42" s="472" t="s">
        <v>27</v>
      </c>
      <c r="P42" s="473" t="s">
        <v>14</v>
      </c>
      <c r="Q42" s="473" t="s">
        <v>2</v>
      </c>
    </row>
    <row r="43" ht="15.75" spans="3:17">
      <c r="C43" s="450" t="s">
        <v>6</v>
      </c>
      <c r="D43" s="451" t="s">
        <v>41</v>
      </c>
      <c r="E43" s="452">
        <v>2</v>
      </c>
      <c r="F43" s="452"/>
      <c r="G43" s="452"/>
      <c r="H43" s="452"/>
      <c r="I43" s="452">
        <v>1</v>
      </c>
      <c r="J43" s="484"/>
      <c r="K43" s="484">
        <f>SUM(E43:J43)</f>
        <v>3</v>
      </c>
      <c r="L43" s="475"/>
      <c r="M43" s="476" t="s">
        <v>38</v>
      </c>
      <c r="N43" s="423">
        <v>8</v>
      </c>
      <c r="O43" s="423">
        <v>5</v>
      </c>
      <c r="P43" s="423">
        <v>5</v>
      </c>
      <c r="Q43" s="423">
        <f>SUM(N43:P43)</f>
        <v>18</v>
      </c>
    </row>
    <row r="44" ht="16.5" spans="3:17">
      <c r="C44" s="433"/>
      <c r="D44" s="434" t="s">
        <v>37</v>
      </c>
      <c r="E44" s="435">
        <v>5</v>
      </c>
      <c r="F44" s="435"/>
      <c r="G44" s="435"/>
      <c r="H44" s="435"/>
      <c r="I44" s="435"/>
      <c r="J44" s="474">
        <v>1</v>
      </c>
      <c r="K44" s="474">
        <f>SUM(E44:J44)</f>
        <v>6</v>
      </c>
      <c r="L44" s="475"/>
      <c r="M44" s="476" t="s">
        <v>29</v>
      </c>
      <c r="N44" s="423"/>
      <c r="O44" s="423"/>
      <c r="P44" s="423"/>
      <c r="Q44" s="423">
        <f t="shared" ref="Q44:Q50" si="7">SUM(N44:P44)</f>
        <v>0</v>
      </c>
    </row>
    <row r="45" ht="18.9" customHeight="1" spans="2:17">
      <c r="B45" s="413"/>
      <c r="C45" s="450" t="s">
        <v>7</v>
      </c>
      <c r="D45" s="451" t="s">
        <v>42</v>
      </c>
      <c r="E45" s="453">
        <v>7</v>
      </c>
      <c r="F45" s="454"/>
      <c r="G45" s="454">
        <v>1</v>
      </c>
      <c r="H45" s="454">
        <v>6</v>
      </c>
      <c r="I45" s="454"/>
      <c r="J45" s="454"/>
      <c r="K45" s="454">
        <v>14</v>
      </c>
      <c r="L45" s="413"/>
      <c r="M45" s="476" t="s">
        <v>23</v>
      </c>
      <c r="N45" s="423"/>
      <c r="O45" s="423"/>
      <c r="P45" s="423">
        <v>2</v>
      </c>
      <c r="Q45" s="423">
        <f t="shared" si="7"/>
        <v>2</v>
      </c>
    </row>
    <row r="46" ht="18.9" customHeight="1" spans="2:17">
      <c r="B46" s="413"/>
      <c r="C46" s="433"/>
      <c r="D46" s="434" t="s">
        <v>43</v>
      </c>
      <c r="E46" s="437"/>
      <c r="F46" s="438"/>
      <c r="G46" s="438"/>
      <c r="H46" s="438"/>
      <c r="I46" s="438"/>
      <c r="J46" s="438">
        <v>1</v>
      </c>
      <c r="K46" s="438">
        <v>1</v>
      </c>
      <c r="L46" s="413"/>
      <c r="M46" s="476" t="s">
        <v>44</v>
      </c>
      <c r="N46" s="423">
        <v>1</v>
      </c>
      <c r="O46" s="423"/>
      <c r="P46" s="423">
        <v>1</v>
      </c>
      <c r="Q46" s="423">
        <f t="shared" si="7"/>
        <v>2</v>
      </c>
    </row>
    <row r="47" ht="16.5" spans="3:17">
      <c r="C47" s="455" t="s">
        <v>8</v>
      </c>
      <c r="D47" s="446" t="s">
        <v>45</v>
      </c>
      <c r="E47" s="447">
        <v>4</v>
      </c>
      <c r="F47" s="447"/>
      <c r="G47" s="447">
        <v>11</v>
      </c>
      <c r="H47" s="447"/>
      <c r="I47" s="447"/>
      <c r="J47" s="481"/>
      <c r="K47" s="481">
        <f>SUM(E47:G47)</f>
        <v>15</v>
      </c>
      <c r="L47" s="475"/>
      <c r="M47" s="476" t="s">
        <v>46</v>
      </c>
      <c r="N47" s="423">
        <v>13</v>
      </c>
      <c r="O47" s="423"/>
      <c r="P47" s="423">
        <v>2</v>
      </c>
      <c r="Q47" s="423">
        <f t="shared" si="7"/>
        <v>15</v>
      </c>
    </row>
    <row r="48" ht="16.5" spans="3:17">
      <c r="C48" s="456" t="s">
        <v>10</v>
      </c>
      <c r="D48" s="457" t="s">
        <v>33</v>
      </c>
      <c r="E48" s="447"/>
      <c r="F48" s="447"/>
      <c r="G48" s="447">
        <v>1</v>
      </c>
      <c r="H48" s="447"/>
      <c r="I48" s="447"/>
      <c r="J48" s="481"/>
      <c r="K48" s="481">
        <v>1</v>
      </c>
      <c r="L48" s="475"/>
      <c r="M48" s="476" t="s">
        <v>22</v>
      </c>
      <c r="N48" s="423">
        <v>6</v>
      </c>
      <c r="O48" s="423"/>
      <c r="P48" s="423"/>
      <c r="Q48" s="423">
        <f t="shared" si="7"/>
        <v>6</v>
      </c>
    </row>
    <row r="49" ht="16.5" spans="3:17">
      <c r="C49" s="458" t="s">
        <v>11</v>
      </c>
      <c r="D49" s="443" t="s">
        <v>47</v>
      </c>
      <c r="E49" s="435"/>
      <c r="F49" s="435"/>
      <c r="G49" s="435">
        <v>1</v>
      </c>
      <c r="H49" s="435"/>
      <c r="I49" s="435"/>
      <c r="J49" s="474"/>
      <c r="K49" s="474">
        <v>1</v>
      </c>
      <c r="L49" s="475"/>
      <c r="M49" s="477" t="s">
        <v>48</v>
      </c>
      <c r="N49" s="427"/>
      <c r="O49" s="427"/>
      <c r="P49" s="427"/>
      <c r="Q49" s="427">
        <f t="shared" si="7"/>
        <v>0</v>
      </c>
    </row>
    <row r="50" ht="16.5" spans="3:17">
      <c r="C50" s="458" t="s">
        <v>12</v>
      </c>
      <c r="D50" s="443" t="s">
        <v>49</v>
      </c>
      <c r="E50" s="435"/>
      <c r="F50" s="435"/>
      <c r="G50" s="435"/>
      <c r="H50" s="435"/>
      <c r="I50" s="435">
        <v>1</v>
      </c>
      <c r="J50" s="474"/>
      <c r="K50" s="474">
        <v>1</v>
      </c>
      <c r="L50" s="475"/>
      <c r="M50" s="477" t="s">
        <v>39</v>
      </c>
      <c r="N50" s="427">
        <f>SUM(N43:N49)</f>
        <v>28</v>
      </c>
      <c r="O50" s="427">
        <f t="shared" ref="O50:P50" si="8">SUM(O43:O49)</f>
        <v>5</v>
      </c>
      <c r="P50" s="427">
        <f t="shared" si="8"/>
        <v>10</v>
      </c>
      <c r="Q50" s="427">
        <f t="shared" si="7"/>
        <v>43</v>
      </c>
    </row>
    <row r="51" ht="16.5" spans="3:15">
      <c r="C51" s="458" t="s">
        <v>13</v>
      </c>
      <c r="D51" s="443" t="s">
        <v>34</v>
      </c>
      <c r="E51" s="435"/>
      <c r="F51" s="435"/>
      <c r="G51" s="435">
        <v>1</v>
      </c>
      <c r="H51" s="435"/>
      <c r="I51" s="435"/>
      <c r="J51" s="474"/>
      <c r="K51" s="474">
        <v>1</v>
      </c>
      <c r="L51" s="475"/>
      <c r="M51" s="479"/>
      <c r="N51" s="423"/>
      <c r="O51" s="468"/>
    </row>
    <row r="52" ht="14.4" customHeight="1" spans="3:13">
      <c r="C52" s="459" t="s">
        <v>2</v>
      </c>
      <c r="D52" s="459"/>
      <c r="E52" s="460">
        <f t="shared" ref="E52:K52" si="9">SUM(E43:E51)</f>
        <v>18</v>
      </c>
      <c r="F52" s="460">
        <f t="shared" si="9"/>
        <v>0</v>
      </c>
      <c r="G52" s="460">
        <f t="shared" si="9"/>
        <v>15</v>
      </c>
      <c r="H52" s="460">
        <f t="shared" si="9"/>
        <v>6</v>
      </c>
      <c r="I52" s="460">
        <f t="shared" si="9"/>
        <v>2</v>
      </c>
      <c r="J52" s="460">
        <f t="shared" si="9"/>
        <v>2</v>
      </c>
      <c r="K52" s="460">
        <f t="shared" si="9"/>
        <v>43</v>
      </c>
      <c r="L52" s="475"/>
      <c r="M52" s="480"/>
    </row>
    <row r="53" ht="15.75" spans="3:13">
      <c r="C53" s="449"/>
      <c r="D53" s="449"/>
      <c r="J53" s="475"/>
      <c r="K53" s="475"/>
      <c r="L53" s="475"/>
      <c r="M53" s="480"/>
    </row>
    <row r="54" ht="16.5" spans="2:17">
      <c r="B54" s="413"/>
      <c r="C54" s="429" t="s">
        <v>50</v>
      </c>
      <c r="D54" s="429" t="s">
        <v>50</v>
      </c>
      <c r="E54" s="429"/>
      <c r="F54" s="429"/>
      <c r="G54" s="429"/>
      <c r="H54" s="429"/>
      <c r="I54" s="429"/>
      <c r="J54" s="429"/>
      <c r="K54" s="429"/>
      <c r="L54" s="413"/>
      <c r="M54" s="416"/>
      <c r="N54" s="416"/>
      <c r="O54" s="416"/>
      <c r="P54" s="471"/>
      <c r="Q54" s="471"/>
    </row>
    <row r="55" ht="28.5" customHeight="1" spans="3:17">
      <c r="C55" s="418" t="s">
        <v>36</v>
      </c>
      <c r="D55" s="418" t="s">
        <v>51</v>
      </c>
      <c r="E55" s="419" t="s">
        <v>19</v>
      </c>
      <c r="F55" s="420" t="s">
        <v>20</v>
      </c>
      <c r="G55" s="419" t="s">
        <v>21</v>
      </c>
      <c r="H55" s="420" t="s">
        <v>22</v>
      </c>
      <c r="I55" s="420" t="s">
        <v>23</v>
      </c>
      <c r="J55" s="419" t="s">
        <v>24</v>
      </c>
      <c r="K55" s="420" t="s">
        <v>15</v>
      </c>
      <c r="L55" s="465"/>
      <c r="M55" s="472" t="s">
        <v>25</v>
      </c>
      <c r="N55" s="472" t="s">
        <v>26</v>
      </c>
      <c r="O55" s="472" t="s">
        <v>27</v>
      </c>
      <c r="P55" s="473" t="s">
        <v>14</v>
      </c>
      <c r="Q55" s="473" t="s">
        <v>2</v>
      </c>
    </row>
    <row r="56" ht="15.75" spans="3:17">
      <c r="C56" s="439" t="s">
        <v>8</v>
      </c>
      <c r="D56" s="440" t="s">
        <v>45</v>
      </c>
      <c r="E56" s="441"/>
      <c r="F56" s="441"/>
      <c r="G56" s="441">
        <v>12</v>
      </c>
      <c r="H56" s="441"/>
      <c r="I56" s="441"/>
      <c r="J56" s="478"/>
      <c r="K56" s="478">
        <v>12</v>
      </c>
      <c r="L56" s="475"/>
      <c r="M56" s="476" t="s">
        <v>38</v>
      </c>
      <c r="N56" s="423">
        <v>3</v>
      </c>
      <c r="O56" s="423">
        <v>6</v>
      </c>
      <c r="P56" s="423">
        <v>0</v>
      </c>
      <c r="Q56" s="423">
        <f>SUM(N56:P56)</f>
        <v>9</v>
      </c>
    </row>
    <row r="57" ht="15.75" spans="3:17">
      <c r="C57" s="439"/>
      <c r="D57" s="440" t="s">
        <v>52</v>
      </c>
      <c r="E57" s="441"/>
      <c r="F57" s="441"/>
      <c r="G57" s="441">
        <v>2</v>
      </c>
      <c r="H57" s="441"/>
      <c r="I57" s="441"/>
      <c r="J57" s="478"/>
      <c r="K57" s="478">
        <v>2</v>
      </c>
      <c r="L57" s="475"/>
      <c r="M57" s="476" t="s">
        <v>29</v>
      </c>
      <c r="N57" s="423">
        <v>4</v>
      </c>
      <c r="O57" s="423">
        <v>0</v>
      </c>
      <c r="P57" s="423">
        <v>0</v>
      </c>
      <c r="Q57" s="423">
        <f t="shared" ref="Q57:Q61" si="10">SUM(N57:P57)</f>
        <v>4</v>
      </c>
    </row>
    <row r="58" ht="16.5" spans="3:17">
      <c r="C58" s="433"/>
      <c r="D58" s="434" t="s">
        <v>53</v>
      </c>
      <c r="E58" s="435"/>
      <c r="F58" s="435"/>
      <c r="G58" s="435">
        <v>9</v>
      </c>
      <c r="H58" s="435"/>
      <c r="I58" s="435"/>
      <c r="J58" s="474"/>
      <c r="K58" s="474">
        <v>9</v>
      </c>
      <c r="L58" s="475"/>
      <c r="M58" s="476" t="s">
        <v>23</v>
      </c>
      <c r="N58" s="423">
        <v>0</v>
      </c>
      <c r="O58" s="423">
        <v>0</v>
      </c>
      <c r="P58" s="423">
        <v>0</v>
      </c>
      <c r="Q58" s="423">
        <f t="shared" si="10"/>
        <v>0</v>
      </c>
    </row>
    <row r="59" ht="18.9" customHeight="1" spans="2:17">
      <c r="B59" s="413"/>
      <c r="C59" s="461" t="s">
        <v>5</v>
      </c>
      <c r="D59" s="440" t="s">
        <v>54</v>
      </c>
      <c r="E59" s="462"/>
      <c r="F59" s="444"/>
      <c r="G59" s="444">
        <v>2</v>
      </c>
      <c r="H59" s="444"/>
      <c r="I59" s="444"/>
      <c r="J59" s="444"/>
      <c r="K59" s="444">
        <v>2</v>
      </c>
      <c r="L59" s="413"/>
      <c r="M59" s="476" t="s">
        <v>44</v>
      </c>
      <c r="N59" s="423">
        <v>0</v>
      </c>
      <c r="O59" s="423">
        <v>0</v>
      </c>
      <c r="P59" s="423">
        <v>0</v>
      </c>
      <c r="Q59" s="423">
        <f t="shared" si="10"/>
        <v>0</v>
      </c>
    </row>
    <row r="60" ht="15.75" spans="3:17">
      <c r="C60" s="439" t="s">
        <v>6</v>
      </c>
      <c r="D60" s="440" t="s">
        <v>41</v>
      </c>
      <c r="E60" s="441">
        <v>2</v>
      </c>
      <c r="F60" s="441"/>
      <c r="G60" s="441"/>
      <c r="H60" s="441"/>
      <c r="I60" s="441"/>
      <c r="J60" s="478"/>
      <c r="K60" s="478">
        <v>2</v>
      </c>
      <c r="L60" s="475"/>
      <c r="M60" s="476" t="s">
        <v>46</v>
      </c>
      <c r="N60" s="423">
        <v>41</v>
      </c>
      <c r="O60" s="423">
        <v>0</v>
      </c>
      <c r="P60" s="423">
        <v>0</v>
      </c>
      <c r="Q60" s="423">
        <f t="shared" si="10"/>
        <v>41</v>
      </c>
    </row>
    <row r="61" ht="16.5" spans="3:17">
      <c r="C61" s="439"/>
      <c r="D61" s="440" t="s">
        <v>37</v>
      </c>
      <c r="E61" s="441">
        <v>5</v>
      </c>
      <c r="F61" s="441"/>
      <c r="G61" s="441"/>
      <c r="H61" s="441"/>
      <c r="I61" s="441"/>
      <c r="J61" s="478"/>
      <c r="K61" s="478">
        <v>5</v>
      </c>
      <c r="L61" s="475"/>
      <c r="M61" s="477" t="s">
        <v>22</v>
      </c>
      <c r="N61" s="427">
        <v>0</v>
      </c>
      <c r="O61" s="427">
        <v>0</v>
      </c>
      <c r="P61" s="427">
        <v>0</v>
      </c>
      <c r="Q61" s="427">
        <f t="shared" si="10"/>
        <v>0</v>
      </c>
    </row>
    <row r="62" ht="16.5" spans="3:17">
      <c r="C62" s="439" t="s">
        <v>10</v>
      </c>
      <c r="D62" s="440" t="s">
        <v>33</v>
      </c>
      <c r="E62" s="441"/>
      <c r="F62" s="441">
        <v>4</v>
      </c>
      <c r="G62" s="441">
        <v>4</v>
      </c>
      <c r="H62" s="441"/>
      <c r="I62" s="441"/>
      <c r="J62" s="478"/>
      <c r="K62" s="478">
        <v>8</v>
      </c>
      <c r="L62" s="475"/>
      <c r="M62" s="485" t="s">
        <v>2</v>
      </c>
      <c r="N62" s="486">
        <f>SUM(N56:N61)</f>
        <v>48</v>
      </c>
      <c r="O62" s="486">
        <f t="shared" ref="O62:Q62" si="11">SUM(O56:O61)</f>
        <v>6</v>
      </c>
      <c r="P62" s="486">
        <f t="shared" si="11"/>
        <v>0</v>
      </c>
      <c r="Q62" s="486">
        <f t="shared" si="11"/>
        <v>54</v>
      </c>
    </row>
    <row r="63" ht="16.5" spans="3:17">
      <c r="C63" s="433"/>
      <c r="D63" s="434" t="s">
        <v>55</v>
      </c>
      <c r="E63" s="435"/>
      <c r="F63" s="435"/>
      <c r="G63" s="435">
        <v>1</v>
      </c>
      <c r="H63" s="435"/>
      <c r="I63" s="435"/>
      <c r="J63" s="474"/>
      <c r="K63" s="474">
        <v>1</v>
      </c>
      <c r="L63" s="475"/>
      <c r="M63" s="476"/>
      <c r="N63" s="423"/>
      <c r="O63" s="423"/>
      <c r="P63" s="423"/>
      <c r="Q63" s="423"/>
    </row>
    <row r="64" ht="15.75" spans="3:15">
      <c r="C64" s="463" t="s">
        <v>11</v>
      </c>
      <c r="D64" s="464" t="s">
        <v>56</v>
      </c>
      <c r="E64" s="452"/>
      <c r="F64" s="452"/>
      <c r="G64" s="452">
        <v>2</v>
      </c>
      <c r="H64" s="452"/>
      <c r="I64" s="452"/>
      <c r="J64" s="484"/>
      <c r="K64" s="484">
        <v>2</v>
      </c>
      <c r="L64" s="475"/>
      <c r="M64" s="423"/>
      <c r="N64" s="423"/>
      <c r="O64" s="468"/>
    </row>
    <row r="65" ht="16.5" spans="3:12">
      <c r="C65" s="442"/>
      <c r="D65" s="443" t="s">
        <v>47</v>
      </c>
      <c r="E65" s="435"/>
      <c r="F65" s="435"/>
      <c r="G65" s="435">
        <v>8</v>
      </c>
      <c r="H65" s="435"/>
      <c r="I65" s="435"/>
      <c r="J65" s="474"/>
      <c r="K65" s="474">
        <v>8</v>
      </c>
      <c r="L65" s="475"/>
    </row>
    <row r="66" ht="16.5" spans="3:15">
      <c r="C66" s="456" t="s">
        <v>12</v>
      </c>
      <c r="D66" s="457" t="s">
        <v>57</v>
      </c>
      <c r="E66" s="447">
        <v>1</v>
      </c>
      <c r="F66" s="447"/>
      <c r="G66" s="447"/>
      <c r="H66" s="447"/>
      <c r="I66" s="447"/>
      <c r="J66" s="481"/>
      <c r="K66" s="481">
        <v>1</v>
      </c>
      <c r="L66" s="475"/>
      <c r="M66" s="423"/>
      <c r="N66" s="423"/>
      <c r="O66" s="468"/>
    </row>
    <row r="67" ht="15.75" spans="3:15">
      <c r="C67" s="463" t="s">
        <v>13</v>
      </c>
      <c r="D67" s="464" t="s">
        <v>34</v>
      </c>
      <c r="E67" s="452"/>
      <c r="F67" s="452"/>
      <c r="G67" s="452">
        <v>1</v>
      </c>
      <c r="H67" s="452"/>
      <c r="I67" s="452"/>
      <c r="J67" s="484"/>
      <c r="K67" s="484">
        <v>1</v>
      </c>
      <c r="L67" s="475"/>
      <c r="M67" s="423"/>
      <c r="N67" s="423"/>
      <c r="O67" s="468"/>
    </row>
    <row r="68" ht="16.5" spans="3:12">
      <c r="C68" s="442"/>
      <c r="D68" s="443" t="s">
        <v>58</v>
      </c>
      <c r="E68" s="435">
        <v>1</v>
      </c>
      <c r="F68" s="435"/>
      <c r="G68" s="435"/>
      <c r="H68" s="435"/>
      <c r="I68" s="435"/>
      <c r="J68" s="474"/>
      <c r="K68" s="474">
        <v>1</v>
      </c>
      <c r="L68" s="475"/>
    </row>
    <row r="69" ht="14.4" customHeight="1" spans="3:12">
      <c r="C69" s="459" t="s">
        <v>2</v>
      </c>
      <c r="D69" s="459"/>
      <c r="E69" s="460">
        <f t="shared" ref="E69:J69" si="12">SUM(E56:E68)</f>
        <v>9</v>
      </c>
      <c r="F69" s="460">
        <f t="shared" si="12"/>
        <v>4</v>
      </c>
      <c r="G69" s="460">
        <f t="shared" si="12"/>
        <v>41</v>
      </c>
      <c r="H69" s="460">
        <f t="shared" si="12"/>
        <v>0</v>
      </c>
      <c r="I69" s="460">
        <f t="shared" si="12"/>
        <v>0</v>
      </c>
      <c r="J69" s="460">
        <f t="shared" si="12"/>
        <v>0</v>
      </c>
      <c r="K69" s="460">
        <f>SUM(E69:J69)</f>
        <v>54</v>
      </c>
      <c r="L69" s="475"/>
    </row>
    <row r="70" ht="15.75" spans="3:12">
      <c r="C70" s="449"/>
      <c r="D70" s="449"/>
      <c r="J70" s="475"/>
      <c r="K70" s="475"/>
      <c r="L70" s="475"/>
    </row>
    <row r="71" ht="15.75" spans="3:12">
      <c r="C71" s="449"/>
      <c r="D71" s="449"/>
      <c r="J71" s="475"/>
      <c r="K71" s="475"/>
      <c r="L71" s="475"/>
    </row>
    <row r="73" spans="14:16">
      <c r="N73" s="470"/>
      <c r="O73" s="470"/>
      <c r="P73" s="470"/>
    </row>
    <row r="74" spans="14:16">
      <c r="N74" s="470"/>
      <c r="O74" s="470"/>
      <c r="P74" s="470"/>
    </row>
    <row r="75" ht="16.5" spans="3:17">
      <c r="C75" s="476"/>
      <c r="D75" s="477" t="s">
        <v>59</v>
      </c>
      <c r="E75" s="471"/>
      <c r="F75" s="471"/>
      <c r="G75" s="471"/>
      <c r="H75" s="471"/>
      <c r="I75" s="471"/>
      <c r="L75" s="477" t="s">
        <v>60</v>
      </c>
      <c r="M75" s="471"/>
      <c r="N75" s="501"/>
      <c r="O75" s="501"/>
      <c r="P75" s="501"/>
      <c r="Q75" s="471"/>
    </row>
    <row r="76" ht="28.5" customHeight="1" spans="3:24">
      <c r="C76" s="417"/>
      <c r="D76" s="418" t="s">
        <v>61</v>
      </c>
      <c r="E76" s="420">
        <v>2010</v>
      </c>
      <c r="F76" s="420">
        <v>2011</v>
      </c>
      <c r="G76" s="420">
        <v>2012</v>
      </c>
      <c r="H76" s="420">
        <v>2013</v>
      </c>
      <c r="I76" s="420" t="s">
        <v>2</v>
      </c>
      <c r="J76" s="502"/>
      <c r="K76" s="410"/>
      <c r="L76" s="418" t="s">
        <v>62</v>
      </c>
      <c r="M76" s="420">
        <v>2010</v>
      </c>
      <c r="N76" s="420">
        <v>2011</v>
      </c>
      <c r="O76" s="420">
        <v>2012</v>
      </c>
      <c r="P76" s="420">
        <v>2013</v>
      </c>
      <c r="Q76" s="420" t="s">
        <v>2</v>
      </c>
      <c r="R76" s="504"/>
      <c r="S76" s="504"/>
      <c r="T76" s="504"/>
      <c r="U76" s="504"/>
      <c r="V76" s="504"/>
      <c r="W76" s="504"/>
      <c r="X76" s="504"/>
    </row>
    <row r="77" ht="12.6" customHeight="1" spans="3:24">
      <c r="C77" s="417"/>
      <c r="D77" s="417" t="s">
        <v>63</v>
      </c>
      <c r="E77" s="487">
        <v>0</v>
      </c>
      <c r="F77" s="488">
        <v>0</v>
      </c>
      <c r="G77" s="488">
        <v>1</v>
      </c>
      <c r="H77" s="489">
        <v>4</v>
      </c>
      <c r="I77" s="423">
        <f>SUM(E77:H77)</f>
        <v>5</v>
      </c>
      <c r="J77" s="503"/>
      <c r="K77" s="504"/>
      <c r="L77" s="417" t="s">
        <v>64</v>
      </c>
      <c r="M77" s="423">
        <v>0</v>
      </c>
      <c r="N77" s="423">
        <v>0</v>
      </c>
      <c r="O77" s="423">
        <v>10</v>
      </c>
      <c r="P77" s="423">
        <v>53</v>
      </c>
      <c r="Q77" s="423">
        <f>SUM(M77:P77)</f>
        <v>63</v>
      </c>
      <c r="R77" s="503"/>
      <c r="S77" s="503"/>
      <c r="T77" s="503"/>
      <c r="U77" s="503"/>
      <c r="V77" s="503"/>
      <c r="W77" s="503"/>
      <c r="X77" s="503"/>
    </row>
    <row r="78" ht="12" customHeight="1" spans="3:24">
      <c r="C78" s="417"/>
      <c r="D78" s="417" t="s">
        <v>65</v>
      </c>
      <c r="E78" s="490">
        <v>1</v>
      </c>
      <c r="F78" s="423">
        <v>0</v>
      </c>
      <c r="G78" s="423">
        <v>4</v>
      </c>
      <c r="H78" s="491">
        <v>1</v>
      </c>
      <c r="I78" s="423">
        <f t="shared" ref="I78:I96" si="13">SUM(E78:H78)</f>
        <v>6</v>
      </c>
      <c r="J78" s="503"/>
      <c r="K78" s="503"/>
      <c r="L78" s="418" t="s">
        <v>66</v>
      </c>
      <c r="M78" s="427">
        <v>12</v>
      </c>
      <c r="N78" s="427">
        <v>5</v>
      </c>
      <c r="O78" s="427">
        <v>33</v>
      </c>
      <c r="P78" s="427">
        <v>1</v>
      </c>
      <c r="Q78" s="427">
        <f>SUM(M78:P78)</f>
        <v>51</v>
      </c>
      <c r="R78" s="503"/>
      <c r="S78" s="503"/>
      <c r="T78" s="503"/>
      <c r="U78" s="503"/>
      <c r="V78" s="503"/>
      <c r="W78" s="503"/>
      <c r="X78" s="503"/>
    </row>
    <row r="79" ht="12.9" customHeight="1" spans="3:24">
      <c r="C79" s="417"/>
      <c r="D79" s="417" t="s">
        <v>67</v>
      </c>
      <c r="E79" s="490">
        <v>0</v>
      </c>
      <c r="F79" s="423">
        <v>0</v>
      </c>
      <c r="G79" s="423">
        <v>0</v>
      </c>
      <c r="H79" s="491">
        <v>4</v>
      </c>
      <c r="I79" s="423">
        <f t="shared" si="13"/>
        <v>4</v>
      </c>
      <c r="J79" s="503"/>
      <c r="K79" s="503"/>
      <c r="L79" s="417" t="s">
        <v>2</v>
      </c>
      <c r="M79" s="423">
        <f>M77+M78</f>
        <v>12</v>
      </c>
      <c r="N79" s="423">
        <f t="shared" ref="N79:Q79" si="14">N77+N78</f>
        <v>5</v>
      </c>
      <c r="O79" s="423">
        <f t="shared" si="14"/>
        <v>43</v>
      </c>
      <c r="P79" s="423">
        <f t="shared" si="14"/>
        <v>54</v>
      </c>
      <c r="Q79" s="423">
        <f t="shared" si="14"/>
        <v>114</v>
      </c>
      <c r="R79" s="503"/>
      <c r="S79" s="503"/>
      <c r="T79" s="503"/>
      <c r="U79" s="503"/>
      <c r="V79" s="503"/>
      <c r="W79" s="503"/>
      <c r="X79" s="503"/>
    </row>
    <row r="80" ht="12" customHeight="1" spans="3:24">
      <c r="C80" s="417"/>
      <c r="D80" s="417" t="s">
        <v>68</v>
      </c>
      <c r="E80" s="490">
        <v>0</v>
      </c>
      <c r="F80" s="423">
        <v>0</v>
      </c>
      <c r="G80" s="423">
        <v>0</v>
      </c>
      <c r="H80" s="491">
        <v>1</v>
      </c>
      <c r="I80" s="423">
        <f t="shared" si="13"/>
        <v>1</v>
      </c>
      <c r="J80" s="503"/>
      <c r="K80" s="503"/>
      <c r="L80" s="417"/>
      <c r="M80" s="423"/>
      <c r="N80" s="423"/>
      <c r="O80" s="423"/>
      <c r="P80" s="423"/>
      <c r="Q80" s="423"/>
      <c r="R80" s="503"/>
      <c r="S80" s="503"/>
      <c r="T80" s="503"/>
      <c r="U80" s="503"/>
      <c r="V80" s="503"/>
      <c r="W80" s="503"/>
      <c r="X80" s="503"/>
    </row>
    <row r="81" ht="12.9" customHeight="1" spans="3:24">
      <c r="C81" s="417"/>
      <c r="D81" s="417" t="s">
        <v>69</v>
      </c>
      <c r="E81" s="490">
        <v>0</v>
      </c>
      <c r="F81" s="423">
        <v>0</v>
      </c>
      <c r="G81" s="423">
        <v>0</v>
      </c>
      <c r="H81" s="491">
        <v>2</v>
      </c>
      <c r="I81" s="423">
        <f t="shared" si="13"/>
        <v>2</v>
      </c>
      <c r="J81" s="503"/>
      <c r="K81" s="503"/>
      <c r="L81" s="503"/>
      <c r="M81" s="503"/>
      <c r="N81" s="503"/>
      <c r="O81" s="505"/>
      <c r="P81" s="503"/>
      <c r="Q81" s="503"/>
      <c r="R81" s="503"/>
      <c r="S81" s="503"/>
      <c r="T81" s="503"/>
      <c r="U81" s="503"/>
      <c r="V81" s="503"/>
      <c r="W81" s="503"/>
      <c r="X81" s="503"/>
    </row>
    <row r="82" ht="12" customHeight="1" spans="3:24">
      <c r="C82" s="417"/>
      <c r="D82" s="417" t="s">
        <v>70</v>
      </c>
      <c r="E82" s="492">
        <v>2</v>
      </c>
      <c r="F82" s="493">
        <v>0</v>
      </c>
      <c r="G82" s="493">
        <v>0</v>
      </c>
      <c r="H82" s="494">
        <v>1</v>
      </c>
      <c r="I82" s="423">
        <f t="shared" si="13"/>
        <v>3</v>
      </c>
      <c r="J82" s="504"/>
      <c r="K82" s="504"/>
      <c r="L82" s="504"/>
      <c r="M82" s="503"/>
      <c r="N82" s="503"/>
      <c r="O82" s="505"/>
      <c r="P82" s="503"/>
      <c r="Q82" s="503"/>
      <c r="R82" s="504"/>
      <c r="S82" s="504"/>
      <c r="T82" s="504"/>
      <c r="U82" s="504"/>
      <c r="V82" s="504"/>
      <c r="W82" s="504"/>
      <c r="X82" s="504"/>
    </row>
    <row r="83" ht="13.5" customHeight="1" spans="3:24">
      <c r="C83" s="417"/>
      <c r="D83" s="417" t="s">
        <v>71</v>
      </c>
      <c r="E83" s="490">
        <v>0</v>
      </c>
      <c r="F83" s="423">
        <v>2</v>
      </c>
      <c r="G83" s="423">
        <v>0</v>
      </c>
      <c r="H83" s="491">
        <v>0</v>
      </c>
      <c r="I83" s="423">
        <f t="shared" si="13"/>
        <v>2</v>
      </c>
      <c r="J83" s="503"/>
      <c r="K83" s="503"/>
      <c r="L83" s="479"/>
      <c r="M83" s="479"/>
      <c r="N83" s="479"/>
      <c r="O83" s="467"/>
      <c r="P83" s="467"/>
      <c r="Q83" s="504"/>
      <c r="R83" s="503"/>
      <c r="S83" s="503"/>
      <c r="T83" s="503"/>
      <c r="U83" s="503"/>
      <c r="V83" s="503"/>
      <c r="W83" s="503"/>
      <c r="X83" s="503"/>
    </row>
    <row r="84" ht="11.1" customHeight="1" spans="3:24">
      <c r="C84" s="417"/>
      <c r="D84" s="417" t="s">
        <v>72</v>
      </c>
      <c r="E84" s="490">
        <v>0</v>
      </c>
      <c r="F84" s="423">
        <v>0</v>
      </c>
      <c r="G84" s="423">
        <v>2</v>
      </c>
      <c r="H84" s="491">
        <v>0</v>
      </c>
      <c r="I84" s="423">
        <f t="shared" si="13"/>
        <v>2</v>
      </c>
      <c r="J84" s="503"/>
      <c r="K84" s="503"/>
      <c r="L84" s="460"/>
      <c r="M84" s="423"/>
      <c r="N84" s="423"/>
      <c r="O84" s="423"/>
      <c r="P84" s="423"/>
      <c r="Q84" s="503"/>
      <c r="R84" s="503"/>
      <c r="S84" s="503"/>
      <c r="T84" s="503"/>
      <c r="U84" s="503"/>
      <c r="V84" s="503"/>
      <c r="W84" s="503"/>
      <c r="X84" s="503"/>
    </row>
    <row r="85" ht="12.9" customHeight="1" spans="3:24">
      <c r="C85" s="417"/>
      <c r="D85" s="417" t="s">
        <v>73</v>
      </c>
      <c r="E85" s="490">
        <v>1</v>
      </c>
      <c r="F85" s="423">
        <v>0</v>
      </c>
      <c r="G85" s="423">
        <v>10</v>
      </c>
      <c r="H85" s="491">
        <v>6</v>
      </c>
      <c r="I85" s="423">
        <f t="shared" si="13"/>
        <v>17</v>
      </c>
      <c r="J85" s="503"/>
      <c r="K85" s="503"/>
      <c r="L85" s="460"/>
      <c r="M85" s="423"/>
      <c r="N85" s="423"/>
      <c r="O85" s="423"/>
      <c r="P85" s="423"/>
      <c r="Q85" s="503"/>
      <c r="R85" s="503"/>
      <c r="S85" s="503"/>
      <c r="T85" s="503"/>
      <c r="U85" s="503"/>
      <c r="V85" s="503"/>
      <c r="W85" s="503"/>
      <c r="X85" s="503"/>
    </row>
    <row r="86" ht="13.5" customHeight="1" spans="3:24">
      <c r="C86" s="495"/>
      <c r="D86" s="495" t="s">
        <v>74</v>
      </c>
      <c r="E86" s="490">
        <v>0</v>
      </c>
      <c r="F86" s="423">
        <v>0</v>
      </c>
      <c r="G86" s="423">
        <v>3</v>
      </c>
      <c r="H86" s="491">
        <v>16</v>
      </c>
      <c r="I86" s="423">
        <f t="shared" si="13"/>
        <v>19</v>
      </c>
      <c r="J86" s="503"/>
      <c r="K86" s="503"/>
      <c r="L86" s="460"/>
      <c r="M86" s="423"/>
      <c r="N86" s="423"/>
      <c r="O86" s="423"/>
      <c r="P86" s="423"/>
      <c r="Q86" s="503"/>
      <c r="R86" s="503"/>
      <c r="S86" s="503"/>
      <c r="T86" s="503"/>
      <c r="U86" s="503"/>
      <c r="V86" s="503"/>
      <c r="W86" s="503"/>
      <c r="X86" s="503"/>
    </row>
    <row r="87" ht="15.75" spans="3:17">
      <c r="C87" s="496"/>
      <c r="D87" s="496" t="s">
        <v>75</v>
      </c>
      <c r="E87" s="490">
        <v>0</v>
      </c>
      <c r="F87" s="423">
        <v>0</v>
      </c>
      <c r="G87" s="423">
        <v>0</v>
      </c>
      <c r="H87" s="491">
        <v>1</v>
      </c>
      <c r="I87" s="423">
        <f t="shared" si="13"/>
        <v>1</v>
      </c>
      <c r="J87" s="503"/>
      <c r="K87" s="503"/>
      <c r="L87" s="460"/>
      <c r="M87" s="423"/>
      <c r="N87" s="423"/>
      <c r="O87" s="423"/>
      <c r="P87" s="423"/>
      <c r="Q87" s="503"/>
    </row>
    <row r="88" ht="15.75" spans="3:16">
      <c r="C88" s="497"/>
      <c r="D88" s="497" t="s">
        <v>76</v>
      </c>
      <c r="E88" s="490">
        <v>0</v>
      </c>
      <c r="F88" s="423">
        <v>0</v>
      </c>
      <c r="G88" s="423">
        <v>0</v>
      </c>
      <c r="H88" s="491">
        <v>1</v>
      </c>
      <c r="I88" s="423">
        <f t="shared" si="13"/>
        <v>1</v>
      </c>
      <c r="J88" s="460"/>
      <c r="K88" s="460"/>
      <c r="L88" s="460"/>
      <c r="M88" s="423"/>
      <c r="N88" s="423"/>
      <c r="O88" s="423"/>
      <c r="P88" s="423"/>
    </row>
    <row r="89" ht="15.75" spans="3:16">
      <c r="C89" s="497"/>
      <c r="D89" s="497" t="s">
        <v>77</v>
      </c>
      <c r="E89" s="490">
        <v>0</v>
      </c>
      <c r="F89" s="423">
        <v>0</v>
      </c>
      <c r="G89" s="423">
        <v>0</v>
      </c>
      <c r="H89" s="491">
        <v>1</v>
      </c>
      <c r="I89" s="423">
        <f t="shared" si="13"/>
        <v>1</v>
      </c>
      <c r="J89" s="460"/>
      <c r="K89" s="460"/>
      <c r="L89" s="460"/>
      <c r="M89" s="423"/>
      <c r="N89" s="423"/>
      <c r="O89" s="423"/>
      <c r="P89" s="423"/>
    </row>
    <row r="90" ht="15.75" spans="3:16">
      <c r="C90" s="497"/>
      <c r="D90" s="497" t="s">
        <v>78</v>
      </c>
      <c r="E90" s="490">
        <v>0</v>
      </c>
      <c r="F90" s="423">
        <v>0</v>
      </c>
      <c r="G90" s="423">
        <v>0</v>
      </c>
      <c r="H90" s="491">
        <v>5</v>
      </c>
      <c r="I90" s="423">
        <f t="shared" si="13"/>
        <v>5</v>
      </c>
      <c r="J90" s="460"/>
      <c r="K90" s="460"/>
      <c r="L90" s="460"/>
      <c r="M90" s="460"/>
      <c r="N90" s="460"/>
      <c r="O90" s="460"/>
      <c r="P90" s="460"/>
    </row>
    <row r="91" ht="15.75" spans="3:15">
      <c r="C91" s="497"/>
      <c r="D91" s="497" t="s">
        <v>79</v>
      </c>
      <c r="E91" s="490">
        <v>0</v>
      </c>
      <c r="F91" s="423">
        <v>0</v>
      </c>
      <c r="G91" s="423">
        <v>0</v>
      </c>
      <c r="H91" s="491">
        <v>8</v>
      </c>
      <c r="I91" s="423">
        <f t="shared" si="13"/>
        <v>8</v>
      </c>
      <c r="M91" s="460"/>
      <c r="N91" s="460"/>
      <c r="O91" s="460"/>
    </row>
    <row r="92" ht="15.75" spans="3:9">
      <c r="C92" s="497"/>
      <c r="D92" s="497" t="s">
        <v>80</v>
      </c>
      <c r="E92" s="490">
        <v>0</v>
      </c>
      <c r="F92" s="423">
        <v>0</v>
      </c>
      <c r="G92" s="423">
        <v>1</v>
      </c>
      <c r="H92" s="491">
        <v>0</v>
      </c>
      <c r="I92" s="423">
        <f t="shared" si="13"/>
        <v>1</v>
      </c>
    </row>
    <row r="93" ht="15.75" spans="3:9">
      <c r="C93" s="497"/>
      <c r="D93" s="497" t="s">
        <v>81</v>
      </c>
      <c r="E93" s="490">
        <v>1</v>
      </c>
      <c r="F93" s="423">
        <v>0</v>
      </c>
      <c r="G93" s="423">
        <v>0</v>
      </c>
      <c r="H93" s="491">
        <v>0</v>
      </c>
      <c r="I93" s="423">
        <f t="shared" si="13"/>
        <v>1</v>
      </c>
    </row>
    <row r="94" ht="15.75" spans="3:9">
      <c r="C94" s="497"/>
      <c r="D94" s="497" t="s">
        <v>82</v>
      </c>
      <c r="E94" s="490">
        <v>0</v>
      </c>
      <c r="F94" s="423">
        <v>0</v>
      </c>
      <c r="G94" s="423">
        <v>1</v>
      </c>
      <c r="H94" s="491">
        <v>0</v>
      </c>
      <c r="I94" s="423">
        <f t="shared" si="13"/>
        <v>1</v>
      </c>
    </row>
    <row r="95" ht="15.75" spans="3:9">
      <c r="C95" s="497"/>
      <c r="D95" s="497" t="s">
        <v>83</v>
      </c>
      <c r="E95" s="490">
        <v>6</v>
      </c>
      <c r="F95" s="423">
        <v>3</v>
      </c>
      <c r="G95" s="423">
        <v>21</v>
      </c>
      <c r="H95" s="491">
        <v>2</v>
      </c>
      <c r="I95" s="423">
        <f t="shared" si="13"/>
        <v>32</v>
      </c>
    </row>
    <row r="96" ht="15.75" spans="3:9">
      <c r="C96" s="497"/>
      <c r="D96" s="497" t="s">
        <v>84</v>
      </c>
      <c r="E96" s="490">
        <v>1</v>
      </c>
      <c r="F96" s="423">
        <v>0</v>
      </c>
      <c r="G96" s="423">
        <v>0</v>
      </c>
      <c r="H96" s="491">
        <v>0</v>
      </c>
      <c r="I96" s="423">
        <f t="shared" si="13"/>
        <v>1</v>
      </c>
    </row>
    <row r="97" ht="16.5" spans="3:9">
      <c r="C97" s="497"/>
      <c r="D97" s="498" t="s">
        <v>85</v>
      </c>
      <c r="E97" s="499">
        <v>0</v>
      </c>
      <c r="F97" s="427">
        <v>0</v>
      </c>
      <c r="G97" s="427">
        <v>0</v>
      </c>
      <c r="H97" s="500">
        <v>1</v>
      </c>
      <c r="I97" s="427">
        <f t="shared" ref="I97" si="15">SUM(E97:H97)</f>
        <v>1</v>
      </c>
    </row>
    <row r="98" ht="16.5" spans="3:9">
      <c r="C98" s="497"/>
      <c r="D98" s="498" t="s">
        <v>2</v>
      </c>
      <c r="E98" s="499">
        <f>SUM(E77:E97)</f>
        <v>12</v>
      </c>
      <c r="F98" s="427">
        <f t="shared" ref="F98:I98" si="16">SUM(F77:F97)</f>
        <v>5</v>
      </c>
      <c r="G98" s="427">
        <f t="shared" si="16"/>
        <v>43</v>
      </c>
      <c r="H98" s="500">
        <f t="shared" si="16"/>
        <v>54</v>
      </c>
      <c r="I98" s="427">
        <f t="shared" si="16"/>
        <v>114</v>
      </c>
    </row>
    <row r="111" ht="15.75" spans="11:15">
      <c r="K111" s="479"/>
      <c r="L111" s="479"/>
      <c r="M111" s="479"/>
      <c r="N111" s="467"/>
      <c r="O111" s="467"/>
    </row>
    <row r="112" spans="11:15">
      <c r="K112" s="460"/>
      <c r="L112" s="423"/>
      <c r="M112" s="423"/>
      <c r="N112" s="423"/>
      <c r="O112" s="423"/>
    </row>
    <row r="113" spans="11:15">
      <c r="K113" s="460"/>
      <c r="L113" s="423"/>
      <c r="M113" s="423"/>
      <c r="N113" s="423"/>
      <c r="O113" s="423"/>
    </row>
    <row r="114" spans="11:15">
      <c r="K114" s="460"/>
      <c r="L114" s="423"/>
      <c r="M114" s="423"/>
      <c r="N114" s="423"/>
      <c r="O114" s="423"/>
    </row>
    <row r="115" spans="11:15">
      <c r="K115" s="460"/>
      <c r="L115" s="423"/>
      <c r="M115" s="423"/>
      <c r="N115" s="423"/>
      <c r="O115" s="423"/>
    </row>
    <row r="116" spans="11:15">
      <c r="K116" s="460"/>
      <c r="L116" s="423"/>
      <c r="M116" s="423"/>
      <c r="N116" s="423"/>
      <c r="O116" s="423"/>
    </row>
    <row r="117" spans="11:15">
      <c r="K117" s="460"/>
      <c r="L117" s="423"/>
      <c r="M117" s="423"/>
      <c r="N117" s="423"/>
      <c r="O117" s="423"/>
    </row>
    <row r="118" spans="11:15">
      <c r="K118" s="460"/>
      <c r="L118" s="423"/>
      <c r="M118" s="423"/>
      <c r="N118" s="423"/>
      <c r="O118" s="423"/>
    </row>
    <row r="119" spans="11:15">
      <c r="K119" s="460"/>
      <c r="L119" s="423"/>
      <c r="M119" s="423"/>
      <c r="N119" s="423"/>
      <c r="O119" s="423"/>
    </row>
  </sheetData>
  <mergeCells count="197">
    <mergeCell ref="C33:D33"/>
    <mergeCell ref="C38:D38"/>
    <mergeCell ref="C52:D52"/>
    <mergeCell ref="C69:D69"/>
    <mergeCell ref="C29:C30"/>
    <mergeCell ref="C43:C44"/>
    <mergeCell ref="C45:C46"/>
    <mergeCell ref="C56:C58"/>
    <mergeCell ref="C60:C61"/>
    <mergeCell ref="C62:C63"/>
    <mergeCell ref="C64:C65"/>
    <mergeCell ref="C67:C68"/>
    <mergeCell ref="AI2:AX5"/>
    <mergeCell ref="AY2:BN5"/>
    <mergeCell ref="BO2:CD5"/>
    <mergeCell ref="CE2:CT5"/>
    <mergeCell ref="CU2:DJ5"/>
    <mergeCell ref="DK2:DZ5"/>
    <mergeCell ref="EA2:EP5"/>
    <mergeCell ref="EQ2:FF5"/>
    <mergeCell ref="FG2:FV5"/>
    <mergeCell ref="FW2:GL5"/>
    <mergeCell ref="GM2:HB5"/>
    <mergeCell ref="HC2:HR5"/>
    <mergeCell ref="HS2:IH5"/>
    <mergeCell ref="II2:IX5"/>
    <mergeCell ref="IY2:JN5"/>
    <mergeCell ref="JO2:KD5"/>
    <mergeCell ref="KE2:KT5"/>
    <mergeCell ref="KU2:LJ5"/>
    <mergeCell ref="LK2:LZ5"/>
    <mergeCell ref="MA2:MP5"/>
    <mergeCell ref="MQ2:NF5"/>
    <mergeCell ref="NG2:NV5"/>
    <mergeCell ref="NW2:OL5"/>
    <mergeCell ref="OM2:PB5"/>
    <mergeCell ref="PC2:PR5"/>
    <mergeCell ref="PS2:QH5"/>
    <mergeCell ref="QI2:QX5"/>
    <mergeCell ref="QY2:RN5"/>
    <mergeCell ref="RO2:SD5"/>
    <mergeCell ref="SE2:ST5"/>
    <mergeCell ref="SU2:TJ5"/>
    <mergeCell ref="TK2:TZ5"/>
    <mergeCell ref="UA2:UP5"/>
    <mergeCell ref="UQ2:VF5"/>
    <mergeCell ref="VG2:VV5"/>
    <mergeCell ref="VW2:WL5"/>
    <mergeCell ref="WM2:XB5"/>
    <mergeCell ref="XC2:XR5"/>
    <mergeCell ref="XS2:YH5"/>
    <mergeCell ref="YI2:YX5"/>
    <mergeCell ref="YY2:ZN5"/>
    <mergeCell ref="ZO2:AAD5"/>
    <mergeCell ref="AAE2:AAT5"/>
    <mergeCell ref="AAU2:ABJ5"/>
    <mergeCell ref="ABK2:ABZ5"/>
    <mergeCell ref="ACA2:ACP5"/>
    <mergeCell ref="ACQ2:ADF5"/>
    <mergeCell ref="ADG2:ADV5"/>
    <mergeCell ref="ADW2:AEL5"/>
    <mergeCell ref="AEM2:AFB5"/>
    <mergeCell ref="AFC2:AFR5"/>
    <mergeCell ref="AFS2:AGH5"/>
    <mergeCell ref="AGI2:AGX5"/>
    <mergeCell ref="AGY2:AHN5"/>
    <mergeCell ref="AHO2:AID5"/>
    <mergeCell ref="AIE2:AIT5"/>
    <mergeCell ref="AIU2:AJJ5"/>
    <mergeCell ref="AJK2:AJZ5"/>
    <mergeCell ref="AKA2:AKP5"/>
    <mergeCell ref="AKQ2:ALF5"/>
    <mergeCell ref="ALG2:ALV5"/>
    <mergeCell ref="ALW2:AML5"/>
    <mergeCell ref="AMM2:ANB5"/>
    <mergeCell ref="ANC2:ANR5"/>
    <mergeCell ref="ANS2:AOH5"/>
    <mergeCell ref="AOI2:AOX5"/>
    <mergeCell ref="AOY2:APN5"/>
    <mergeCell ref="APO2:AQD5"/>
    <mergeCell ref="AQE2:AQT5"/>
    <mergeCell ref="AQU2:ARJ5"/>
    <mergeCell ref="ARK2:ARZ5"/>
    <mergeCell ref="ASA2:ASP5"/>
    <mergeCell ref="ASQ2:ATF5"/>
    <mergeCell ref="ATG2:ATV5"/>
    <mergeCell ref="ATW2:AUL5"/>
    <mergeCell ref="AUM2:AVB5"/>
    <mergeCell ref="AVC2:AVR5"/>
    <mergeCell ref="AVS2:AWH5"/>
    <mergeCell ref="AWI2:AWX5"/>
    <mergeCell ref="AWY2:AXN5"/>
    <mergeCell ref="AXO2:AYD5"/>
    <mergeCell ref="AYE2:AYT5"/>
    <mergeCell ref="AYU2:AZJ5"/>
    <mergeCell ref="AZK2:AZZ5"/>
    <mergeCell ref="BAA2:BAP5"/>
    <mergeCell ref="BAQ2:BBF5"/>
    <mergeCell ref="BBG2:BBV5"/>
    <mergeCell ref="BBW2:BCL5"/>
    <mergeCell ref="BCM2:BDB5"/>
    <mergeCell ref="BDC2:BDR5"/>
    <mergeCell ref="BDS2:BEH5"/>
    <mergeCell ref="BEI2:BEX5"/>
    <mergeCell ref="BEY2:BFN5"/>
    <mergeCell ref="BFO2:BGD5"/>
    <mergeCell ref="BGE2:BGT5"/>
    <mergeCell ref="BGU2:BHJ5"/>
    <mergeCell ref="BHK2:BHZ5"/>
    <mergeCell ref="BIA2:BIP5"/>
    <mergeCell ref="BIQ2:BJF5"/>
    <mergeCell ref="BJG2:BJV5"/>
    <mergeCell ref="BJW2:BKL5"/>
    <mergeCell ref="BKM2:BLB5"/>
    <mergeCell ref="BLC2:BLR5"/>
    <mergeCell ref="BLS2:BMH5"/>
    <mergeCell ref="BMI2:BMX5"/>
    <mergeCell ref="BMY2:BNN5"/>
    <mergeCell ref="BNO2:BOD5"/>
    <mergeCell ref="BOE2:BOT5"/>
    <mergeCell ref="BOU2:BPJ5"/>
    <mergeCell ref="BPK2:BPZ5"/>
    <mergeCell ref="BQA2:BQP5"/>
    <mergeCell ref="BQQ2:BRF5"/>
    <mergeCell ref="BRG2:BRV5"/>
    <mergeCell ref="BRW2:BSL5"/>
    <mergeCell ref="BSM2:BTB5"/>
    <mergeCell ref="BTC2:BTR5"/>
    <mergeCell ref="BTS2:BUH5"/>
    <mergeCell ref="BUI2:BUX5"/>
    <mergeCell ref="BUY2:BVN5"/>
    <mergeCell ref="BVO2:BWD5"/>
    <mergeCell ref="BWE2:BWT5"/>
    <mergeCell ref="BWU2:BXJ5"/>
    <mergeCell ref="BXK2:BXZ5"/>
    <mergeCell ref="BYA2:BYP5"/>
    <mergeCell ref="BYQ2:BZF5"/>
    <mergeCell ref="BZG2:BZV5"/>
    <mergeCell ref="BZW2:CAL5"/>
    <mergeCell ref="CAM2:CBB5"/>
    <mergeCell ref="CBC2:CBR5"/>
    <mergeCell ref="CBS2:CCH5"/>
    <mergeCell ref="CCI2:CCX5"/>
    <mergeCell ref="CCY2:CDN5"/>
    <mergeCell ref="CDO2:CED5"/>
    <mergeCell ref="CEE2:CET5"/>
    <mergeCell ref="CEU2:CFJ5"/>
    <mergeCell ref="CFK2:CFZ5"/>
    <mergeCell ref="CGA2:CGP5"/>
    <mergeCell ref="CGQ2:CHF5"/>
    <mergeCell ref="CHG2:CHV5"/>
    <mergeCell ref="CHW2:CIL5"/>
    <mergeCell ref="CIM2:CJB5"/>
    <mergeCell ref="CJC2:CJR5"/>
    <mergeCell ref="CJS2:CKH5"/>
    <mergeCell ref="CKI2:CKX5"/>
    <mergeCell ref="CKY2:CLN5"/>
    <mergeCell ref="CLO2:CMD5"/>
    <mergeCell ref="CME2:CMT5"/>
    <mergeCell ref="CMU2:CNJ5"/>
    <mergeCell ref="CNK2:CNZ5"/>
    <mergeCell ref="COA2:COP5"/>
    <mergeCell ref="COQ2:CPF5"/>
    <mergeCell ref="CPG2:CPV5"/>
    <mergeCell ref="CPW2:CQL5"/>
    <mergeCell ref="CQM2:CRB5"/>
    <mergeCell ref="CRC2:CRR5"/>
    <mergeCell ref="CRS2:CSH5"/>
    <mergeCell ref="CSI2:CSX5"/>
    <mergeCell ref="CSY2:CTN5"/>
    <mergeCell ref="CTO2:CUD5"/>
    <mergeCell ref="CUE2:CUT5"/>
    <mergeCell ref="CUU2:CVJ5"/>
    <mergeCell ref="CVK2:CVZ5"/>
    <mergeCell ref="CWA2:CWP5"/>
    <mergeCell ref="CWQ2:CXF5"/>
    <mergeCell ref="CXG2:CXV5"/>
    <mergeCell ref="CXW2:CYL5"/>
    <mergeCell ref="CYM2:CZB5"/>
    <mergeCell ref="CZC2:CZR5"/>
    <mergeCell ref="CZS2:DAH5"/>
    <mergeCell ref="DAI2:DAX5"/>
    <mergeCell ref="DAY2:DBN5"/>
    <mergeCell ref="DBO2:DCD5"/>
    <mergeCell ref="DCE2:DCT5"/>
    <mergeCell ref="DCU2:DDJ5"/>
    <mergeCell ref="DDK2:DDZ5"/>
    <mergeCell ref="DEA2:DEP5"/>
    <mergeCell ref="DEQ2:DFF5"/>
    <mergeCell ref="DFG2:DFV5"/>
    <mergeCell ref="DFW2:DGL5"/>
    <mergeCell ref="DGM2:DHB5"/>
    <mergeCell ref="DHC2:DHR5"/>
    <mergeCell ref="DHS2:DIH5"/>
    <mergeCell ref="DII2:DIX5"/>
    <mergeCell ref="DIY2:DJG5"/>
    <mergeCell ref="B2:AH5"/>
  </mergeCells>
  <pageMargins left="0.7" right="0.7" top="0.75" bottom="0.75" header="0.3" footer="0.3"/>
  <pageSetup paperSize="9" orientation="portrait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zoomScale="75" zoomScaleNormal="75" topLeftCell="B1" workbookViewId="0">
      <selection activeCell="D13" sqref="D13"/>
    </sheetView>
  </sheetViews>
  <sheetFormatPr defaultColWidth="0" defaultRowHeight="14.4" zeroHeight="1"/>
  <cols>
    <col min="1" max="1" width="8.88571428571429" hidden="1" customWidth="1"/>
    <col min="2" max="3" width="6.78095238095238" customWidth="1"/>
    <col min="4" max="4" width="21" customWidth="1"/>
    <col min="5" max="5" width="23.047619047619" customWidth="1"/>
    <col min="6" max="6" width="47.4285714285714" customWidth="1"/>
    <col min="7" max="11" width="19" customWidth="1"/>
    <col min="12" max="12" width="8.88571428571429" style="14" customWidth="1"/>
    <col min="13" max="16384" width="8.88571428571429" hidden="1"/>
  </cols>
  <sheetData>
    <row r="1" ht="16.5" spans="1:11">
      <c r="A1" s="14"/>
      <c r="B1" s="15"/>
      <c r="C1" s="15"/>
      <c r="D1" s="15"/>
      <c r="E1" s="16"/>
      <c r="F1" s="17"/>
      <c r="G1" s="15"/>
      <c r="H1" s="15"/>
      <c r="I1" s="15"/>
      <c r="J1" s="15"/>
      <c r="K1" s="15"/>
    </row>
    <row r="2" ht="16.5" spans="1:11">
      <c r="A2" s="14"/>
      <c r="B2" s="15"/>
      <c r="C2" s="15"/>
      <c r="D2" s="15"/>
      <c r="E2" s="16"/>
      <c r="F2" s="17"/>
      <c r="G2" s="15"/>
      <c r="H2" s="15"/>
      <c r="I2" s="15"/>
      <c r="J2" s="15"/>
      <c r="K2" s="15"/>
    </row>
    <row r="3" ht="16.5" spans="1:11">
      <c r="A3" s="14"/>
      <c r="B3" s="15"/>
      <c r="C3" s="15"/>
      <c r="D3" s="15"/>
      <c r="E3" s="16"/>
      <c r="F3" s="17"/>
      <c r="G3" s="15"/>
      <c r="H3" s="15"/>
      <c r="I3" s="15"/>
      <c r="J3" s="15"/>
      <c r="K3" s="15"/>
    </row>
    <row r="4" ht="16.5" spans="1:11">
      <c r="A4" s="14"/>
      <c r="B4" s="15"/>
      <c r="C4" s="15"/>
      <c r="D4" s="15"/>
      <c r="E4" s="16"/>
      <c r="F4" s="17"/>
      <c r="G4" s="15"/>
      <c r="H4" s="15"/>
      <c r="I4" s="15"/>
      <c r="J4" s="15"/>
      <c r="K4" s="15"/>
    </row>
    <row r="5" ht="16.5" spans="1:11">
      <c r="A5" s="14"/>
      <c r="B5" s="15"/>
      <c r="C5" s="15"/>
      <c r="D5" s="15"/>
      <c r="E5" s="16"/>
      <c r="F5" s="17"/>
      <c r="G5" s="15"/>
      <c r="H5" s="15"/>
      <c r="I5" s="15"/>
      <c r="J5" s="15"/>
      <c r="K5" s="15"/>
    </row>
    <row r="6" ht="16.5" spans="2:11">
      <c r="B6" s="18"/>
      <c r="C6" s="18"/>
      <c r="D6" s="18"/>
      <c r="E6" s="19"/>
      <c r="F6" s="20"/>
      <c r="G6" s="18"/>
      <c r="H6" s="18"/>
      <c r="I6" s="18"/>
      <c r="J6" s="18"/>
      <c r="K6" s="14"/>
    </row>
    <row r="7" ht="16.5" spans="2:11">
      <c r="B7" s="18"/>
      <c r="C7" s="18"/>
      <c r="D7" s="18"/>
      <c r="E7" s="19"/>
      <c r="F7" s="20"/>
      <c r="G7" s="18"/>
      <c r="H7" s="18"/>
      <c r="I7" s="18"/>
      <c r="J7" s="18"/>
      <c r="K7" s="14"/>
    </row>
    <row r="8" ht="16.5" spans="2:11">
      <c r="B8" s="18"/>
      <c r="C8" s="18"/>
      <c r="D8" s="18"/>
      <c r="E8" s="19"/>
      <c r="F8" s="20"/>
      <c r="G8" s="18"/>
      <c r="H8" s="18"/>
      <c r="I8" s="18"/>
      <c r="J8" s="18"/>
      <c r="K8" s="14"/>
    </row>
    <row r="9" ht="16.5" spans="2:11">
      <c r="B9" s="18"/>
      <c r="C9" s="18"/>
      <c r="D9" s="18"/>
      <c r="E9" s="19"/>
      <c r="F9" s="20"/>
      <c r="G9" s="18"/>
      <c r="H9" s="18"/>
      <c r="I9" s="18"/>
      <c r="J9" s="18"/>
      <c r="K9" s="14"/>
    </row>
    <row r="10" ht="15" spans="2:11">
      <c r="B10" s="21"/>
      <c r="C10" s="21"/>
      <c r="D10" s="21"/>
      <c r="E10" s="22"/>
      <c r="F10" s="23"/>
      <c r="G10" s="21"/>
      <c r="H10" s="21"/>
      <c r="I10" s="21"/>
      <c r="J10" s="21"/>
      <c r="K10" s="14"/>
    </row>
    <row r="11" spans="2:11">
      <c r="B11" s="21"/>
      <c r="C11" s="21"/>
      <c r="D11" s="192"/>
      <c r="E11" s="26"/>
      <c r="F11" s="193"/>
      <c r="G11" s="26"/>
      <c r="H11" s="194"/>
      <c r="I11" s="21"/>
      <c r="J11" s="21"/>
      <c r="K11" s="21"/>
    </row>
    <row r="12" spans="2:11">
      <c r="B12" s="21"/>
      <c r="C12" s="21"/>
      <c r="D12" s="21"/>
      <c r="E12" s="22"/>
      <c r="F12" s="23"/>
      <c r="G12" s="21"/>
      <c r="H12" s="24"/>
      <c r="I12" s="21"/>
      <c r="J12" s="21"/>
      <c r="K12" s="21"/>
    </row>
    <row r="13" spans="2:11">
      <c r="B13" s="21"/>
      <c r="C13" s="21"/>
      <c r="D13" s="21"/>
      <c r="E13" s="48"/>
      <c r="F13" s="49"/>
      <c r="G13" s="21"/>
      <c r="H13" s="24"/>
      <c r="I13" s="21"/>
      <c r="J13" s="21"/>
      <c r="K13" s="21"/>
    </row>
    <row r="14" spans="2:11">
      <c r="B14" s="21"/>
      <c r="C14" s="21"/>
      <c r="D14" s="29" t="s">
        <v>303</v>
      </c>
      <c r="E14" s="22"/>
      <c r="F14" s="23"/>
      <c r="G14" s="21"/>
      <c r="H14" s="24"/>
      <c r="I14" s="21"/>
      <c r="J14" s="21"/>
      <c r="K14" s="21"/>
    </row>
    <row r="15" spans="2:11">
      <c r="B15" s="21"/>
      <c r="C15" s="21"/>
      <c r="D15" s="30" t="s">
        <v>304</v>
      </c>
      <c r="E15" s="30" t="s">
        <v>305</v>
      </c>
      <c r="F15" s="31" t="s">
        <v>306</v>
      </c>
      <c r="G15" s="31" t="s">
        <v>307</v>
      </c>
      <c r="H15" s="31" t="s">
        <v>308</v>
      </c>
      <c r="I15" s="30" t="s">
        <v>309</v>
      </c>
      <c r="J15" s="31" t="s">
        <v>310</v>
      </c>
      <c r="K15" s="21"/>
    </row>
    <row r="16" ht="49" customHeight="1" spans="2:11">
      <c r="B16" s="21"/>
      <c r="C16" s="21"/>
      <c r="D16" s="195" t="s">
        <v>311</v>
      </c>
      <c r="E16" s="195" t="s">
        <v>312</v>
      </c>
      <c r="F16" s="119" t="s">
        <v>313</v>
      </c>
      <c r="G16" s="119" t="s">
        <v>314</v>
      </c>
      <c r="H16" s="196">
        <v>43370</v>
      </c>
      <c r="I16" s="202">
        <v>3852060.73</v>
      </c>
      <c r="J16" s="202">
        <v>3852060.73</v>
      </c>
      <c r="K16" s="21"/>
    </row>
    <row r="17" ht="46" customHeight="1" spans="2:11">
      <c r="B17" s="21"/>
      <c r="C17" s="21"/>
      <c r="D17" s="195" t="s">
        <v>315</v>
      </c>
      <c r="E17" s="195" t="s">
        <v>316</v>
      </c>
      <c r="F17" s="119" t="s">
        <v>317</v>
      </c>
      <c r="G17" s="119" t="s">
        <v>314</v>
      </c>
      <c r="H17" s="196">
        <v>43363</v>
      </c>
      <c r="I17" s="202">
        <v>3852060.73</v>
      </c>
      <c r="J17" s="202">
        <v>3852060.73</v>
      </c>
      <c r="K17" s="21"/>
    </row>
    <row r="18" spans="2:11">
      <c r="B18" s="21"/>
      <c r="C18" s="21"/>
      <c r="D18" s="197" t="s">
        <v>318</v>
      </c>
      <c r="E18" s="198"/>
      <c r="F18" s="199"/>
      <c r="G18" s="197"/>
      <c r="H18" s="200" t="s">
        <v>319</v>
      </c>
      <c r="I18" s="197"/>
      <c r="J18" s="203">
        <f>SUM(J16:J17)</f>
        <v>7704121.46</v>
      </c>
      <c r="K18" s="138"/>
    </row>
    <row r="19" spans="2:11">
      <c r="B19" s="21"/>
      <c r="C19" s="21"/>
      <c r="D19" s="197"/>
      <c r="E19" s="198"/>
      <c r="F19" s="199"/>
      <c r="G19" s="197"/>
      <c r="H19" s="201"/>
      <c r="I19" s="197"/>
      <c r="J19" s="197"/>
      <c r="K19" s="21"/>
    </row>
    <row r="20" spans="2:11">
      <c r="B20" s="21"/>
      <c r="C20" s="21"/>
      <c r="D20" s="197"/>
      <c r="E20" s="198"/>
      <c r="F20" s="199"/>
      <c r="G20" s="197"/>
      <c r="H20" s="201"/>
      <c r="I20" s="197"/>
      <c r="J20" s="197"/>
      <c r="K20" s="21"/>
    </row>
    <row r="21" spans="2:11"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2:11">
      <c r="B22" s="21"/>
      <c r="C22" s="21"/>
      <c r="D22" s="21"/>
      <c r="E22" s="21"/>
      <c r="F22" s="21"/>
      <c r="G22" s="21"/>
      <c r="H22" s="21"/>
      <c r="I22" s="21"/>
      <c r="J22" s="21"/>
      <c r="K22" s="21"/>
    </row>
    <row r="23" spans="2:11"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2:11"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2:11"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2:11"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pans="2:11"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28" spans="2:11">
      <c r="B28" s="21"/>
      <c r="C28" s="21"/>
      <c r="D28" s="21"/>
      <c r="E28" s="21"/>
      <c r="F28" s="21"/>
      <c r="G28" s="21"/>
      <c r="H28" s="21"/>
      <c r="I28" s="21"/>
      <c r="J28" s="21"/>
      <c r="K28" s="21"/>
    </row>
    <row r="29" spans="2:11">
      <c r="B29" s="21"/>
      <c r="C29" s="21"/>
      <c r="D29" s="21"/>
      <c r="E29" s="21"/>
      <c r="F29" s="21"/>
      <c r="G29" s="21"/>
      <c r="H29" s="21"/>
      <c r="I29" s="21"/>
      <c r="J29" s="21"/>
      <c r="K29" s="21"/>
    </row>
    <row r="30" spans="2:11">
      <c r="B30" s="21"/>
      <c r="C30" s="21"/>
      <c r="D30" s="21"/>
      <c r="E30" s="21"/>
      <c r="F30" s="21"/>
      <c r="G30" s="21"/>
      <c r="H30" s="21"/>
      <c r="I30" s="21"/>
      <c r="J30" s="21"/>
      <c r="K30" s="21"/>
    </row>
    <row r="31" spans="2:11">
      <c r="B31" s="21"/>
      <c r="C31" s="21"/>
      <c r="D31" s="21"/>
      <c r="E31" s="21"/>
      <c r="F31" s="21"/>
      <c r="G31" s="21"/>
      <c r="H31" s="21"/>
      <c r="I31" s="21"/>
      <c r="J31" s="21"/>
      <c r="K31" s="21"/>
    </row>
  </sheetData>
  <pageMargins left="0.511811024" right="0.511811024" top="0.787401575" bottom="0.787401575" header="0.31496062" footer="0.31496062"/>
  <headerFooter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51"/>
  <sheetViews>
    <sheetView showGridLines="0" zoomScale="75" zoomScaleNormal="75" topLeftCell="B1" workbookViewId="0">
      <selection activeCell="D14" sqref="D14"/>
    </sheetView>
  </sheetViews>
  <sheetFormatPr defaultColWidth="0" defaultRowHeight="13.8" zeroHeight="1"/>
  <cols>
    <col min="1" max="1" width="2.55238095238095" style="18" hidden="1" customWidth="1"/>
    <col min="2" max="2" width="9.1047619047619" style="18" customWidth="1"/>
    <col min="3" max="3" width="6.66666666666667" style="56" customWidth="1"/>
    <col min="4" max="4" width="22.8857142857143" style="56" customWidth="1"/>
    <col min="5" max="5" width="12.7619047619048" style="56" customWidth="1"/>
    <col min="6" max="6" width="22.3333333333333" style="57" customWidth="1"/>
    <col min="7" max="7" width="49.552380952381" style="58" customWidth="1"/>
    <col min="8" max="8" width="18" style="56" customWidth="1"/>
    <col min="9" max="9" width="18.8857142857143" style="90" customWidth="1"/>
    <col min="10" max="11" width="19" style="18" customWidth="1"/>
    <col min="12" max="12" width="18.6666666666667" style="18" customWidth="1"/>
    <col min="13" max="20" width="19" style="18" hidden="1" customWidth="1"/>
    <col min="21" max="16384" width="9.1047619047619" style="18" hidden="1"/>
  </cols>
  <sheetData>
    <row r="1" ht="16.5" spans="2:11">
      <c r="B1" s="15"/>
      <c r="C1" s="15"/>
      <c r="D1" s="15"/>
      <c r="E1" s="15"/>
      <c r="F1" s="16"/>
      <c r="G1" s="17"/>
      <c r="H1" s="15"/>
      <c r="I1" s="15"/>
      <c r="J1" s="15"/>
      <c r="K1" s="15"/>
    </row>
    <row r="2" ht="16.5" spans="2:11">
      <c r="B2" s="15"/>
      <c r="C2" s="15"/>
      <c r="D2" s="15"/>
      <c r="E2" s="15"/>
      <c r="F2" s="16"/>
      <c r="G2" s="17"/>
      <c r="H2" s="15"/>
      <c r="I2" s="15"/>
      <c r="J2" s="15"/>
      <c r="K2" s="15"/>
    </row>
    <row r="3" ht="16.5" spans="2:11">
      <c r="B3" s="15"/>
      <c r="C3" s="15"/>
      <c r="D3" s="15"/>
      <c r="E3" s="15"/>
      <c r="F3" s="16"/>
      <c r="G3" s="17"/>
      <c r="H3" s="15"/>
      <c r="I3" s="15"/>
      <c r="J3" s="15"/>
      <c r="K3" s="15"/>
    </row>
    <row r="4" ht="16.5" spans="2:11">
      <c r="B4" s="15"/>
      <c r="C4" s="15"/>
      <c r="D4" s="15"/>
      <c r="E4" s="15"/>
      <c r="F4" s="16"/>
      <c r="G4" s="17"/>
      <c r="H4" s="15"/>
      <c r="I4" s="15"/>
      <c r="J4" s="15"/>
      <c r="K4" s="15"/>
    </row>
    <row r="5" ht="16.5" spans="2:11">
      <c r="B5" s="15"/>
      <c r="C5" s="15"/>
      <c r="D5" s="15"/>
      <c r="E5" s="15"/>
      <c r="F5" s="16"/>
      <c r="G5" s="17"/>
      <c r="H5" s="15"/>
      <c r="I5" s="15"/>
      <c r="J5" s="15"/>
      <c r="K5" s="15"/>
    </row>
    <row r="6" ht="16.5" spans="2:9">
      <c r="B6" s="56"/>
      <c r="I6" s="56"/>
    </row>
    <row r="7" ht="16.5" spans="2:9">
      <c r="B7" s="56"/>
      <c r="I7" s="56"/>
    </row>
    <row r="8" ht="16.5" spans="2:9">
      <c r="B8" s="56"/>
      <c r="I8" s="56"/>
    </row>
    <row r="9" ht="16.5" spans="2:9">
      <c r="B9" s="56"/>
      <c r="I9" s="56"/>
    </row>
    <row r="10" s="21" customFormat="1" ht="13.5" spans="2:9">
      <c r="B10" s="1"/>
      <c r="C10" s="1"/>
      <c r="D10" s="1"/>
      <c r="E10" s="1"/>
      <c r="F10" s="46"/>
      <c r="G10" s="47"/>
      <c r="H10" s="1"/>
      <c r="I10" s="1"/>
    </row>
    <row r="11" s="21" customFormat="1" ht="13.5" spans="3:9">
      <c r="C11" s="1"/>
      <c r="D11" s="1"/>
      <c r="E11" s="1"/>
      <c r="F11" s="46"/>
      <c r="G11" s="47"/>
      <c r="H11" s="1"/>
      <c r="I11" s="55"/>
    </row>
    <row r="12" s="21" customFormat="1" ht="13.5" spans="3:9">
      <c r="C12" s="1"/>
      <c r="D12" s="1"/>
      <c r="E12" s="1"/>
      <c r="F12" s="46"/>
      <c r="G12" s="47"/>
      <c r="H12" s="1"/>
      <c r="I12" s="55"/>
    </row>
    <row r="13" s="21" customFormat="1" ht="13.5" spans="3:9">
      <c r="C13" s="1"/>
      <c r="D13" s="1"/>
      <c r="E13" s="1"/>
      <c r="F13" s="46"/>
      <c r="G13" s="47"/>
      <c r="H13" s="1"/>
      <c r="I13" s="55"/>
    </row>
    <row r="14" s="21" customFormat="1" ht="13.5" spans="3:9">
      <c r="C14" s="1"/>
      <c r="D14" s="74"/>
      <c r="E14" s="1"/>
      <c r="F14" s="46"/>
      <c r="G14" s="47"/>
      <c r="H14" s="1"/>
      <c r="I14" s="55"/>
    </row>
    <row r="15" s="21" customFormat="1" ht="13.5" spans="3:9">
      <c r="C15" s="1"/>
      <c r="D15" s="65" t="s">
        <v>320</v>
      </c>
      <c r="E15" s="1"/>
      <c r="F15" s="48"/>
      <c r="G15" s="181"/>
      <c r="H15" s="1"/>
      <c r="I15" s="55"/>
    </row>
    <row r="16" s="21" customFormat="1" ht="30" customHeight="1" spans="3:9">
      <c r="C16" s="1"/>
      <c r="D16" s="93" t="s">
        <v>321</v>
      </c>
      <c r="E16" s="94" t="s">
        <v>166</v>
      </c>
      <c r="F16" s="30" t="s">
        <v>305</v>
      </c>
      <c r="G16" s="31" t="s">
        <v>306</v>
      </c>
      <c r="H16" s="31" t="s">
        <v>307</v>
      </c>
      <c r="I16" s="31" t="s">
        <v>322</v>
      </c>
    </row>
    <row r="17" s="21" customFormat="1" ht="72" customHeight="1" spans="3:9">
      <c r="C17" s="1"/>
      <c r="D17" s="182">
        <v>155207</v>
      </c>
      <c r="E17" s="33" t="s">
        <v>323</v>
      </c>
      <c r="F17" s="44" t="s">
        <v>324</v>
      </c>
      <c r="G17" s="38" t="s">
        <v>325</v>
      </c>
      <c r="H17" s="44" t="s">
        <v>326</v>
      </c>
      <c r="I17" s="103">
        <v>2029693.4</v>
      </c>
    </row>
    <row r="18" s="21" customFormat="1" ht="28" customHeight="1" spans="3:9">
      <c r="C18" s="1"/>
      <c r="D18" s="182">
        <v>158128</v>
      </c>
      <c r="E18" s="33" t="s">
        <v>327</v>
      </c>
      <c r="F18" s="44" t="s">
        <v>328</v>
      </c>
      <c r="G18" s="38" t="s">
        <v>329</v>
      </c>
      <c r="H18" s="119" t="s">
        <v>330</v>
      </c>
      <c r="I18" s="103">
        <v>0</v>
      </c>
    </row>
    <row r="19" s="21" customFormat="1" ht="81" spans="3:9">
      <c r="C19" s="1"/>
      <c r="D19" s="182">
        <v>158302</v>
      </c>
      <c r="E19" s="33" t="s">
        <v>331</v>
      </c>
      <c r="F19" s="44" t="s">
        <v>332</v>
      </c>
      <c r="G19" s="38" t="s">
        <v>333</v>
      </c>
      <c r="H19" s="44" t="s">
        <v>326</v>
      </c>
      <c r="I19" s="105">
        <v>3696072.48</v>
      </c>
    </row>
    <row r="20" s="21" customFormat="1" ht="67.5" spans="3:9">
      <c r="C20" s="1"/>
      <c r="D20" s="182">
        <v>160132</v>
      </c>
      <c r="E20" s="33" t="s">
        <v>334</v>
      </c>
      <c r="F20" s="44" t="s">
        <v>335</v>
      </c>
      <c r="G20" s="38" t="s">
        <v>336</v>
      </c>
      <c r="H20" s="44" t="s">
        <v>326</v>
      </c>
      <c r="I20" s="103">
        <v>236779.24</v>
      </c>
    </row>
    <row r="21" s="21" customFormat="1" ht="61" customHeight="1" spans="3:9">
      <c r="C21" s="1"/>
      <c r="D21" s="182">
        <v>158128</v>
      </c>
      <c r="E21" s="33" t="s">
        <v>337</v>
      </c>
      <c r="F21" s="183" t="s">
        <v>328</v>
      </c>
      <c r="G21" s="184" t="s">
        <v>338</v>
      </c>
      <c r="H21" s="119" t="s">
        <v>330</v>
      </c>
      <c r="I21" s="103">
        <v>23180</v>
      </c>
    </row>
    <row r="22" s="21" customFormat="1" ht="67.5" spans="3:9">
      <c r="C22" s="1"/>
      <c r="D22" s="182">
        <v>158718</v>
      </c>
      <c r="E22" s="33" t="s">
        <v>339</v>
      </c>
      <c r="F22" s="44" t="s">
        <v>340</v>
      </c>
      <c r="G22" s="38" t="s">
        <v>341</v>
      </c>
      <c r="H22" s="44" t="s">
        <v>326</v>
      </c>
      <c r="I22" s="105">
        <v>68000</v>
      </c>
    </row>
    <row r="23" s="21" customFormat="1" ht="55" customHeight="1" spans="3:9">
      <c r="C23" s="1"/>
      <c r="D23" s="182">
        <v>154054</v>
      </c>
      <c r="E23" s="33" t="s">
        <v>342</v>
      </c>
      <c r="F23" s="44" t="s">
        <v>343</v>
      </c>
      <c r="G23" s="38" t="s">
        <v>344</v>
      </c>
      <c r="H23" s="44" t="s">
        <v>326</v>
      </c>
      <c r="I23" s="105">
        <v>1237236</v>
      </c>
    </row>
    <row r="24" s="21" customFormat="1" ht="28" customHeight="1" spans="3:9">
      <c r="C24" s="1"/>
      <c r="D24" s="182">
        <v>150229</v>
      </c>
      <c r="E24" s="33" t="s">
        <v>345</v>
      </c>
      <c r="F24" s="44" t="s">
        <v>346</v>
      </c>
      <c r="G24" s="38" t="s">
        <v>347</v>
      </c>
      <c r="H24" s="44" t="s">
        <v>326</v>
      </c>
      <c r="I24" s="105">
        <v>23077.12</v>
      </c>
    </row>
    <row r="25" s="21" customFormat="1" ht="54" spans="3:9">
      <c r="C25" s="1"/>
      <c r="D25" s="182">
        <v>158151</v>
      </c>
      <c r="E25" s="33" t="s">
        <v>348</v>
      </c>
      <c r="F25" s="44" t="s">
        <v>349</v>
      </c>
      <c r="G25" s="38" t="s">
        <v>350</v>
      </c>
      <c r="H25" s="44" t="s">
        <v>326</v>
      </c>
      <c r="I25" s="105">
        <v>95000</v>
      </c>
    </row>
    <row r="26" s="21" customFormat="1" ht="67.5" spans="3:9">
      <c r="C26" s="1"/>
      <c r="D26" s="182">
        <v>160227</v>
      </c>
      <c r="E26" s="33" t="s">
        <v>351</v>
      </c>
      <c r="F26" s="44" t="s">
        <v>352</v>
      </c>
      <c r="G26" s="38" t="s">
        <v>353</v>
      </c>
      <c r="H26" s="44" t="s">
        <v>326</v>
      </c>
      <c r="I26" s="105">
        <v>232900</v>
      </c>
    </row>
    <row r="27" s="21" customFormat="1" ht="57" customHeight="1" spans="3:9">
      <c r="C27" s="1"/>
      <c r="D27" s="182">
        <v>158151</v>
      </c>
      <c r="E27" s="33" t="s">
        <v>354</v>
      </c>
      <c r="F27" s="183" t="s">
        <v>355</v>
      </c>
      <c r="G27" s="184" t="s">
        <v>338</v>
      </c>
      <c r="H27" s="119" t="s">
        <v>356</v>
      </c>
      <c r="I27" s="103">
        <v>30400</v>
      </c>
    </row>
    <row r="28" s="21" customFormat="1" ht="67.5" spans="3:9">
      <c r="C28" s="1"/>
      <c r="D28" s="182">
        <v>154032</v>
      </c>
      <c r="E28" s="33" t="s">
        <v>357</v>
      </c>
      <c r="F28" s="44" t="s">
        <v>358</v>
      </c>
      <c r="G28" s="38" t="s">
        <v>359</v>
      </c>
      <c r="H28" s="44" t="s">
        <v>326</v>
      </c>
      <c r="I28" s="103">
        <v>2459.22</v>
      </c>
    </row>
    <row r="29" s="21" customFormat="1" ht="13.5" spans="3:9">
      <c r="C29" s="1"/>
      <c r="D29" s="185"/>
      <c r="E29" s="186" t="s">
        <v>360</v>
      </c>
      <c r="F29" s="187"/>
      <c r="G29" s="188"/>
      <c r="H29" s="130"/>
      <c r="I29" s="103">
        <f>SUM(I17:I28)</f>
        <v>7674797.46</v>
      </c>
    </row>
    <row r="30" s="21" customFormat="1" ht="13.5" spans="3:10">
      <c r="C30" s="1"/>
      <c r="D30" s="21" t="s">
        <v>361</v>
      </c>
      <c r="F30" s="46"/>
      <c r="G30" s="47"/>
      <c r="H30" s="1"/>
      <c r="J30" s="138"/>
    </row>
    <row r="31" s="21" customFormat="1" ht="13.5" spans="3:9">
      <c r="C31" s="1"/>
      <c r="D31" s="101" t="s">
        <v>362</v>
      </c>
      <c r="E31" s="1"/>
      <c r="F31" s="46"/>
      <c r="G31" s="47"/>
      <c r="H31" s="1"/>
      <c r="I31" s="55"/>
    </row>
    <row r="32" s="21" customFormat="1" ht="13.5" spans="3:9">
      <c r="C32" s="1"/>
      <c r="D32" s="101"/>
      <c r="E32" s="1"/>
      <c r="F32" s="46"/>
      <c r="G32" s="47"/>
      <c r="H32" s="1"/>
      <c r="I32" s="55"/>
    </row>
    <row r="33" s="21" customFormat="1" ht="13.5" spans="3:9">
      <c r="C33" s="1"/>
      <c r="D33" s="1"/>
      <c r="E33" s="1"/>
      <c r="F33" s="46"/>
      <c r="G33" s="47"/>
      <c r="H33" s="1"/>
      <c r="I33" s="55"/>
    </row>
    <row r="34" s="21" customFormat="1" ht="13.5" spans="3:9">
      <c r="C34" s="1"/>
      <c r="D34" s="65" t="s">
        <v>363</v>
      </c>
      <c r="E34" s="1"/>
      <c r="F34" s="46"/>
      <c r="G34" s="47"/>
      <c r="H34" s="1"/>
      <c r="I34" s="55"/>
    </row>
    <row r="35" s="21" customFormat="1" ht="30" customHeight="1" spans="3:9">
      <c r="C35" s="1"/>
      <c r="D35" s="93" t="s">
        <v>190</v>
      </c>
      <c r="E35" s="94" t="s">
        <v>304</v>
      </c>
      <c r="F35" s="30" t="s">
        <v>305</v>
      </c>
      <c r="G35" s="31" t="s">
        <v>306</v>
      </c>
      <c r="H35" s="31" t="s">
        <v>307</v>
      </c>
      <c r="I35" s="31" t="s">
        <v>364</v>
      </c>
    </row>
    <row r="36" s="21" customFormat="1" ht="30" customHeight="1" spans="3:9">
      <c r="C36" s="1"/>
      <c r="D36" s="182" t="s">
        <v>168</v>
      </c>
      <c r="E36" s="182">
        <v>1</v>
      </c>
      <c r="F36" s="182" t="s">
        <v>365</v>
      </c>
      <c r="G36" s="184" t="s">
        <v>366</v>
      </c>
      <c r="H36" s="117" t="s">
        <v>367</v>
      </c>
      <c r="I36" s="191">
        <v>14500</v>
      </c>
    </row>
    <row r="37" s="21" customFormat="1" ht="27" spans="3:9">
      <c r="C37" s="1"/>
      <c r="D37" s="182" t="s">
        <v>168</v>
      </c>
      <c r="E37" s="182">
        <v>2</v>
      </c>
      <c r="F37" s="182" t="s">
        <v>368</v>
      </c>
      <c r="G37" s="184" t="s">
        <v>369</v>
      </c>
      <c r="H37" s="117" t="s">
        <v>367</v>
      </c>
      <c r="I37" s="191">
        <v>21500</v>
      </c>
    </row>
    <row r="38" s="21" customFormat="1" ht="30" customHeight="1" spans="3:9">
      <c r="C38" s="1"/>
      <c r="D38" s="182" t="s">
        <v>168</v>
      </c>
      <c r="E38" s="182">
        <v>3</v>
      </c>
      <c r="F38" s="182" t="s">
        <v>370</v>
      </c>
      <c r="G38" s="184" t="s">
        <v>371</v>
      </c>
      <c r="H38" s="117" t="s">
        <v>367</v>
      </c>
      <c r="I38" s="191">
        <v>12000</v>
      </c>
    </row>
    <row r="39" s="21" customFormat="1" ht="27" spans="3:9">
      <c r="C39" s="1"/>
      <c r="D39" s="182" t="s">
        <v>168</v>
      </c>
      <c r="E39" s="182">
        <v>4</v>
      </c>
      <c r="F39" s="182" t="s">
        <v>372</v>
      </c>
      <c r="G39" s="184" t="s">
        <v>373</v>
      </c>
      <c r="H39" s="117" t="s">
        <v>367</v>
      </c>
      <c r="I39" s="191">
        <v>33000</v>
      </c>
    </row>
    <row r="40" ht="40.5" spans="2:11">
      <c r="B40" s="21"/>
      <c r="C40" s="1"/>
      <c r="D40" s="182" t="s">
        <v>168</v>
      </c>
      <c r="E40" s="182">
        <v>5</v>
      </c>
      <c r="F40" s="182" t="s">
        <v>374</v>
      </c>
      <c r="G40" s="184" t="s">
        <v>375</v>
      </c>
      <c r="H40" s="117" t="s">
        <v>367</v>
      </c>
      <c r="I40" s="191">
        <v>10500</v>
      </c>
      <c r="J40" s="21"/>
      <c r="K40" s="21"/>
    </row>
    <row r="41" spans="2:11">
      <c r="B41" s="21"/>
      <c r="C41" s="1"/>
      <c r="D41" s="1"/>
      <c r="E41" s="189" t="s">
        <v>376</v>
      </c>
      <c r="F41" s="46"/>
      <c r="G41" s="47"/>
      <c r="H41" s="1"/>
      <c r="I41" s="191">
        <f>SUM(I36:I40)</f>
        <v>91500</v>
      </c>
      <c r="J41" s="21"/>
      <c r="K41" s="21"/>
    </row>
    <row r="42" spans="2:11">
      <c r="B42" s="21"/>
      <c r="C42" s="1"/>
      <c r="D42" s="21" t="s">
        <v>377</v>
      </c>
      <c r="E42" s="1"/>
      <c r="F42" s="46"/>
      <c r="G42" s="47"/>
      <c r="H42" s="1"/>
      <c r="I42" s="55"/>
      <c r="J42" s="21"/>
      <c r="K42" s="21"/>
    </row>
    <row r="43" spans="2:11">
      <c r="B43" s="21"/>
      <c r="C43" s="1"/>
      <c r="D43" s="190" t="s">
        <v>302</v>
      </c>
      <c r="E43" s="1"/>
      <c r="F43" s="46"/>
      <c r="G43" s="47"/>
      <c r="H43" s="1"/>
      <c r="I43" s="55"/>
      <c r="J43" s="21"/>
      <c r="K43" s="21"/>
    </row>
    <row r="44" spans="2:11">
      <c r="B44" s="21"/>
      <c r="C44" s="1"/>
      <c r="D44" s="1"/>
      <c r="E44" s="1"/>
      <c r="F44" s="46"/>
      <c r="G44" s="47"/>
      <c r="H44" s="1"/>
      <c r="I44" s="55"/>
      <c r="J44" s="21"/>
      <c r="K44" s="21"/>
    </row>
    <row r="45" spans="2:11">
      <c r="B45" s="21"/>
      <c r="C45" s="1"/>
      <c r="D45" s="1"/>
      <c r="E45" s="1"/>
      <c r="F45" s="46"/>
      <c r="G45" s="47"/>
      <c r="H45" s="1"/>
      <c r="I45" s="55"/>
      <c r="J45" s="21"/>
      <c r="K45" s="21"/>
    </row>
    <row r="46" spans="2:11">
      <c r="B46" s="21"/>
      <c r="C46" s="1"/>
      <c r="D46" s="1"/>
      <c r="E46" s="1"/>
      <c r="F46" s="46"/>
      <c r="G46" s="47"/>
      <c r="H46" s="1"/>
      <c r="I46" s="55"/>
      <c r="J46" s="21"/>
      <c r="K46" s="21"/>
    </row>
    <row r="47" spans="2:11">
      <c r="B47" s="21"/>
      <c r="C47" s="1"/>
      <c r="D47" s="1"/>
      <c r="E47" s="1"/>
      <c r="F47" s="46"/>
      <c r="G47" s="47"/>
      <c r="H47" s="1"/>
      <c r="I47" s="55"/>
      <c r="J47" s="21"/>
      <c r="K47" s="21"/>
    </row>
    <row r="48" spans="2:11">
      <c r="B48" s="21"/>
      <c r="C48" s="1"/>
      <c r="D48" s="1"/>
      <c r="E48" s="1"/>
      <c r="F48" s="46"/>
      <c r="G48" s="47"/>
      <c r="H48" s="1"/>
      <c r="I48" s="55"/>
      <c r="J48" s="21"/>
      <c r="K48" s="21"/>
    </row>
    <row r="49" spans="2:11">
      <c r="B49" s="21"/>
      <c r="C49" s="1"/>
      <c r="D49" s="1"/>
      <c r="E49" s="1"/>
      <c r="F49" s="46"/>
      <c r="G49" s="47"/>
      <c r="H49" s="1"/>
      <c r="I49" s="55"/>
      <c r="J49" s="21"/>
      <c r="K49" s="21"/>
    </row>
    <row r="50" spans="2:11">
      <c r="B50" s="21"/>
      <c r="C50" s="1"/>
      <c r="D50" s="1"/>
      <c r="E50" s="1"/>
      <c r="F50" s="46"/>
      <c r="G50" s="47"/>
      <c r="H50" s="1"/>
      <c r="I50" s="55"/>
      <c r="J50" s="21"/>
      <c r="K50" s="21"/>
    </row>
    <row r="51" spans="2:11">
      <c r="B51" s="21"/>
      <c r="C51" s="1"/>
      <c r="D51" s="1"/>
      <c r="E51" s="1"/>
      <c r="F51" s="46"/>
      <c r="G51" s="47"/>
      <c r="H51" s="1"/>
      <c r="I51" s="55"/>
      <c r="J51" s="21"/>
      <c r="K51" s="21"/>
    </row>
  </sheetData>
  <conditionalFormatting sqref="D21">
    <cfRule type="cellIs" dxfId="0" priority="3" stopIfTrue="1" operator="equal">
      <formula>"Concluído"</formula>
    </cfRule>
  </conditionalFormatting>
  <conditionalFormatting sqref="F21">
    <cfRule type="cellIs" dxfId="1" priority="4" operator="equal">
      <formula>"Concluído"</formula>
    </cfRule>
  </conditionalFormatting>
  <conditionalFormatting sqref="D27">
    <cfRule type="cellIs" dxfId="0" priority="1" stopIfTrue="1" operator="equal">
      <formula>"Concluído"</formula>
    </cfRule>
  </conditionalFormatting>
  <conditionalFormatting sqref="F27">
    <cfRule type="cellIs" dxfId="1" priority="2" operator="equal">
      <formula>"Concluído"</formula>
    </cfRule>
  </conditionalFormatting>
  <conditionalFormatting sqref="F29">
    <cfRule type="cellIs" dxfId="1" priority="39" operator="equal">
      <formula>"Concluído"</formula>
    </cfRule>
  </conditionalFormatting>
  <conditionalFormatting sqref="D17:D20;D22:D26;D28:D29">
    <cfRule type="cellIs" dxfId="0" priority="28" stopIfTrue="1" operator="equal">
      <formula>"Concluído"</formula>
    </cfRule>
  </conditionalFormatting>
  <pageMargins left="0.196850393700787" right="0.196850393700787" top="0.393700787401575" bottom="0.393700787401575" header="0.31496062992126" footer="0.118110236220472"/>
  <pageSetup paperSize="9" scale="69" orientation="landscape"/>
  <headerFooter>
    <oddFooter>&amp;CPágina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83"/>
  <sheetViews>
    <sheetView showGridLines="0" zoomScale="75" zoomScaleNormal="75" topLeftCell="B1" workbookViewId="0">
      <selection activeCell="C14" sqref="C14"/>
    </sheetView>
  </sheetViews>
  <sheetFormatPr defaultColWidth="0" defaultRowHeight="14.4" zeroHeight="1"/>
  <cols>
    <col min="1" max="1" width="2.55238095238095" style="14" hidden="1" customWidth="1"/>
    <col min="2" max="2" width="9.1047619047619" style="14" customWidth="1"/>
    <col min="3" max="3" width="22.8571428571429" customWidth="1"/>
    <col min="4" max="4" width="16.552380952381" customWidth="1"/>
    <col min="5" max="5" width="22" customWidth="1"/>
    <col min="6" max="6" width="54.3333333333333" customWidth="1"/>
    <col min="7" max="7" width="17.1047619047619" style="157" customWidth="1"/>
    <col min="8" max="8" width="17.1047619047619" style="158" customWidth="1"/>
    <col min="9" max="9" width="19.8095238095238" style="159" customWidth="1"/>
    <col min="10" max="10" width="31.4380952380952" customWidth="1"/>
    <col min="11" max="11" width="17.1047619047619" style="160" customWidth="1"/>
    <col min="12" max="13" width="19" style="14" customWidth="1"/>
    <col min="14" max="14" width="9.1047619047619" style="14" customWidth="1"/>
    <col min="15" max="22" width="19" style="14" hidden="1" customWidth="1"/>
    <col min="23" max="16384" width="9.1047619047619" style="14" hidden="1"/>
  </cols>
  <sheetData>
    <row r="1" ht="16.5" customHeight="1" spans="2:13">
      <c r="B1" s="3"/>
      <c r="C1" s="3"/>
      <c r="D1" s="3"/>
      <c r="E1" s="3"/>
      <c r="F1" s="3"/>
      <c r="G1" s="161"/>
      <c r="H1" s="162"/>
      <c r="I1" s="167"/>
      <c r="J1" s="3"/>
      <c r="K1" s="3"/>
      <c r="L1" s="3"/>
      <c r="M1" s="3"/>
    </row>
    <row r="2" ht="16.5" customHeight="1" spans="2:13">
      <c r="B2" s="3"/>
      <c r="C2" s="3"/>
      <c r="D2" s="3"/>
      <c r="E2" s="3"/>
      <c r="F2" s="3"/>
      <c r="G2" s="161"/>
      <c r="H2" s="162"/>
      <c r="I2" s="167"/>
      <c r="J2" s="3"/>
      <c r="K2" s="3"/>
      <c r="L2" s="3"/>
      <c r="M2" s="3"/>
    </row>
    <row r="3" ht="16.5" customHeight="1" spans="2:13">
      <c r="B3" s="3"/>
      <c r="C3" s="3"/>
      <c r="D3" s="3"/>
      <c r="E3" s="3"/>
      <c r="F3" s="3"/>
      <c r="G3" s="161"/>
      <c r="H3" s="162"/>
      <c r="I3" s="167"/>
      <c r="J3" s="3"/>
      <c r="K3" s="3"/>
      <c r="L3" s="3"/>
      <c r="M3" s="3"/>
    </row>
    <row r="4" ht="16.5" customHeight="1" spans="2:13">
      <c r="B4" s="3"/>
      <c r="C4" s="3"/>
      <c r="D4" s="3"/>
      <c r="E4" s="3"/>
      <c r="F4" s="3"/>
      <c r="G4" s="161"/>
      <c r="H4" s="162"/>
      <c r="I4" s="167"/>
      <c r="J4" s="3"/>
      <c r="K4" s="3"/>
      <c r="L4" s="3"/>
      <c r="M4" s="3"/>
    </row>
    <row r="5" ht="16.5" customHeight="1" spans="2:13">
      <c r="B5" s="3"/>
      <c r="C5" s="3"/>
      <c r="D5" s="3"/>
      <c r="E5" s="3"/>
      <c r="F5" s="3"/>
      <c r="G5" s="161"/>
      <c r="H5" s="162"/>
      <c r="I5" s="167"/>
      <c r="J5" s="3"/>
      <c r="K5" s="3"/>
      <c r="L5" s="3"/>
      <c r="M5" s="3"/>
    </row>
    <row r="6" ht="15" spans="2:11">
      <c r="B6"/>
      <c r="K6"/>
    </row>
    <row r="7" ht="15" spans="2:11">
      <c r="B7"/>
      <c r="K7"/>
    </row>
    <row r="8" ht="15" spans="2:11">
      <c r="B8"/>
      <c r="K8"/>
    </row>
    <row r="9" ht="15" spans="2:11">
      <c r="B9"/>
      <c r="K9"/>
    </row>
    <row r="10" ht="15" spans="2:11">
      <c r="B10"/>
      <c r="K10"/>
    </row>
    <row r="11" s="21" customFormat="1" ht="13.5" spans="2:11">
      <c r="B11" s="1"/>
      <c r="C11" s="1"/>
      <c r="D11" s="1"/>
      <c r="E11" s="1"/>
      <c r="F11" s="1"/>
      <c r="G11" s="163"/>
      <c r="H11" s="46"/>
      <c r="I11" s="47"/>
      <c r="J11" s="1"/>
      <c r="K11" s="1"/>
    </row>
    <row r="12" s="21" customFormat="1" ht="13.5" spans="2:11">
      <c r="B12" s="1"/>
      <c r="C12" s="1"/>
      <c r="D12" s="1"/>
      <c r="E12" s="1"/>
      <c r="F12" s="1"/>
      <c r="G12" s="163"/>
      <c r="H12" s="46"/>
      <c r="I12" s="47"/>
      <c r="J12" s="1"/>
      <c r="K12" s="1"/>
    </row>
    <row r="13" s="21" customFormat="1" ht="13.5" spans="2:11">
      <c r="B13" s="1"/>
      <c r="C13" s="1"/>
      <c r="D13" s="1"/>
      <c r="E13" s="1"/>
      <c r="F13" s="1"/>
      <c r="G13" s="163"/>
      <c r="H13" s="46"/>
      <c r="I13" s="47"/>
      <c r="J13" s="1"/>
      <c r="K13" s="1"/>
    </row>
    <row r="14" s="21" customFormat="1" ht="13.5" spans="2:11">
      <c r="B14" s="1"/>
      <c r="C14" s="74"/>
      <c r="D14" s="1"/>
      <c r="E14" s="1"/>
      <c r="F14" s="1"/>
      <c r="G14" s="163"/>
      <c r="H14" s="46"/>
      <c r="I14" s="47"/>
      <c r="J14" s="1"/>
      <c r="K14" s="1"/>
    </row>
    <row r="15" s="21" customFormat="1" ht="15" customHeight="1" spans="3:11">
      <c r="C15" s="65" t="s">
        <v>378</v>
      </c>
      <c r="D15" s="55"/>
      <c r="E15" s="55"/>
      <c r="F15" s="55"/>
      <c r="G15" s="164"/>
      <c r="H15" s="165"/>
      <c r="I15" s="168"/>
      <c r="J15" s="55"/>
      <c r="K15" s="55"/>
    </row>
    <row r="16" s="21" customFormat="1" ht="31" customHeight="1" spans="3:13">
      <c r="C16" s="93" t="s">
        <v>190</v>
      </c>
      <c r="D16" s="93" t="s">
        <v>379</v>
      </c>
      <c r="E16" s="93" t="s">
        <v>380</v>
      </c>
      <c r="F16" s="93" t="s">
        <v>381</v>
      </c>
      <c r="G16" s="93" t="s">
        <v>382</v>
      </c>
      <c r="H16" s="93" t="s">
        <v>383</v>
      </c>
      <c r="I16" s="93" t="s">
        <v>322</v>
      </c>
      <c r="J16" s="93" t="s">
        <v>384</v>
      </c>
      <c r="K16" s="55"/>
      <c r="M16" s="169"/>
    </row>
    <row r="17" s="21" customFormat="1" ht="30" customHeight="1" spans="3:13">
      <c r="C17" s="166" t="s">
        <v>385</v>
      </c>
      <c r="D17" s="32" t="s">
        <v>386</v>
      </c>
      <c r="E17" s="11" t="s">
        <v>387</v>
      </c>
      <c r="F17" s="11" t="s">
        <v>388</v>
      </c>
      <c r="G17" s="166">
        <v>124</v>
      </c>
      <c r="H17" s="34">
        <v>27497</v>
      </c>
      <c r="I17" s="170">
        <v>42594.51</v>
      </c>
      <c r="J17" s="11" t="s">
        <v>389</v>
      </c>
      <c r="K17" s="55"/>
      <c r="M17" s="171"/>
    </row>
    <row r="18" s="21" customFormat="1" ht="27" spans="3:13">
      <c r="C18" s="166" t="s">
        <v>385</v>
      </c>
      <c r="D18" s="32" t="s">
        <v>348</v>
      </c>
      <c r="E18" s="11" t="s">
        <v>390</v>
      </c>
      <c r="F18" s="11" t="s">
        <v>391</v>
      </c>
      <c r="G18" s="166">
        <v>57</v>
      </c>
      <c r="H18" s="34">
        <v>947</v>
      </c>
      <c r="I18" s="170">
        <v>21007.67</v>
      </c>
      <c r="J18" s="11" t="s">
        <v>389</v>
      </c>
      <c r="K18" s="55"/>
      <c r="M18" s="171"/>
    </row>
    <row r="19" s="21" customFormat="1" ht="29" customHeight="1" spans="3:13">
      <c r="C19" s="166" t="s">
        <v>385</v>
      </c>
      <c r="D19" s="32" t="s">
        <v>351</v>
      </c>
      <c r="E19" s="11" t="s">
        <v>392</v>
      </c>
      <c r="F19" s="11" t="s">
        <v>393</v>
      </c>
      <c r="G19" s="166">
        <v>60</v>
      </c>
      <c r="H19" s="34">
        <v>786</v>
      </c>
      <c r="I19" s="170">
        <v>35267.47</v>
      </c>
      <c r="J19" s="11" t="s">
        <v>389</v>
      </c>
      <c r="K19" s="55"/>
      <c r="M19" s="171"/>
    </row>
    <row r="20" s="21" customFormat="1" ht="24.75" customHeight="1" spans="3:13">
      <c r="C20" s="166" t="s">
        <v>385</v>
      </c>
      <c r="D20" s="35" t="s">
        <v>394</v>
      </c>
      <c r="E20" s="36" t="s">
        <v>395</v>
      </c>
      <c r="F20" s="11" t="s">
        <v>396</v>
      </c>
      <c r="G20" s="166">
        <v>17</v>
      </c>
      <c r="H20" s="34">
        <v>1410</v>
      </c>
      <c r="I20" s="170">
        <v>24770.8</v>
      </c>
      <c r="J20" s="172" t="s">
        <v>397</v>
      </c>
      <c r="K20" s="173"/>
      <c r="L20" s="174"/>
      <c r="M20" s="171"/>
    </row>
    <row r="21" s="21" customFormat="1" ht="24.75" customHeight="1" spans="3:13">
      <c r="C21" s="166" t="s">
        <v>385</v>
      </c>
      <c r="D21" s="35" t="s">
        <v>398</v>
      </c>
      <c r="E21" s="11" t="s">
        <v>399</v>
      </c>
      <c r="F21" s="11" t="s">
        <v>400</v>
      </c>
      <c r="G21" s="166">
        <v>2</v>
      </c>
      <c r="H21" s="34">
        <v>43680</v>
      </c>
      <c r="I21" s="170">
        <v>1215648</v>
      </c>
      <c r="J21" s="172" t="s">
        <v>401</v>
      </c>
      <c r="K21" s="55"/>
      <c r="M21" s="171"/>
    </row>
    <row r="22" s="21" customFormat="1" ht="24.75" customHeight="1" spans="3:13">
      <c r="C22" s="166" t="s">
        <v>385</v>
      </c>
      <c r="D22" s="35" t="s">
        <v>402</v>
      </c>
      <c r="E22" s="36" t="s">
        <v>403</v>
      </c>
      <c r="F22" s="36" t="s">
        <v>404</v>
      </c>
      <c r="G22" s="166">
        <v>3</v>
      </c>
      <c r="H22" s="34">
        <v>10250</v>
      </c>
      <c r="I22" s="170">
        <v>185875</v>
      </c>
      <c r="J22" s="172" t="s">
        <v>401</v>
      </c>
      <c r="K22" s="55"/>
      <c r="M22" s="171"/>
    </row>
    <row r="23" s="21" customFormat="1" ht="24.75" customHeight="1" spans="3:13">
      <c r="C23" s="166" t="s">
        <v>385</v>
      </c>
      <c r="D23" s="35" t="s">
        <v>405</v>
      </c>
      <c r="E23" s="36" t="s">
        <v>406</v>
      </c>
      <c r="F23" s="36" t="s">
        <v>407</v>
      </c>
      <c r="G23" s="166">
        <v>2</v>
      </c>
      <c r="H23" s="34">
        <v>40</v>
      </c>
      <c r="I23" s="170">
        <v>40220</v>
      </c>
      <c r="J23" s="172" t="s">
        <v>401</v>
      </c>
      <c r="K23" s="55"/>
      <c r="M23" s="171"/>
    </row>
    <row r="24" s="21" customFormat="1" ht="27" spans="3:13">
      <c r="C24" s="166" t="s">
        <v>385</v>
      </c>
      <c r="D24" s="35" t="s">
        <v>408</v>
      </c>
      <c r="E24" s="11" t="s">
        <v>409</v>
      </c>
      <c r="F24" s="11" t="s">
        <v>410</v>
      </c>
      <c r="G24" s="166">
        <v>9</v>
      </c>
      <c r="H24" s="34">
        <v>180</v>
      </c>
      <c r="I24" s="170">
        <v>0</v>
      </c>
      <c r="J24" s="11" t="s">
        <v>411</v>
      </c>
      <c r="K24" s="55"/>
      <c r="M24" s="171"/>
    </row>
    <row r="25" s="21" customFormat="1" ht="24.75" customHeight="1" spans="3:13">
      <c r="C25" s="166" t="s">
        <v>385</v>
      </c>
      <c r="D25" s="35" t="s">
        <v>412</v>
      </c>
      <c r="E25" s="36" t="s">
        <v>413</v>
      </c>
      <c r="F25" s="36" t="s">
        <v>414</v>
      </c>
      <c r="G25" s="166">
        <v>1</v>
      </c>
      <c r="H25" s="34">
        <v>1</v>
      </c>
      <c r="I25" s="170">
        <v>3826067.45</v>
      </c>
      <c r="J25" s="172" t="s">
        <v>401</v>
      </c>
      <c r="K25" s="55"/>
      <c r="M25" s="171"/>
    </row>
    <row r="26" s="21" customFormat="1" ht="24.75" customHeight="1" spans="3:13">
      <c r="C26" s="166" t="s">
        <v>385</v>
      </c>
      <c r="D26" s="35" t="s">
        <v>415</v>
      </c>
      <c r="E26" s="11" t="s">
        <v>416</v>
      </c>
      <c r="F26" s="11" t="s">
        <v>417</v>
      </c>
      <c r="G26" s="166">
        <v>4</v>
      </c>
      <c r="H26" s="34">
        <v>600</v>
      </c>
      <c r="I26" s="170">
        <v>104125.5</v>
      </c>
      <c r="J26" s="172" t="s">
        <v>401</v>
      </c>
      <c r="K26" s="55"/>
      <c r="M26" s="171"/>
    </row>
    <row r="27" s="21" customFormat="1" ht="24.75" customHeight="1" spans="3:13">
      <c r="C27" s="166" t="s">
        <v>385</v>
      </c>
      <c r="D27" s="35" t="s">
        <v>418</v>
      </c>
      <c r="E27" s="11" t="s">
        <v>419</v>
      </c>
      <c r="F27" s="11" t="s">
        <v>420</v>
      </c>
      <c r="G27" s="166">
        <v>13</v>
      </c>
      <c r="H27" s="34">
        <v>3079</v>
      </c>
      <c r="I27" s="170">
        <v>312969.39</v>
      </c>
      <c r="J27" s="172" t="s">
        <v>401</v>
      </c>
      <c r="K27" s="55"/>
      <c r="M27" s="171"/>
    </row>
    <row r="28" s="21" customFormat="1" ht="45" customHeight="1" spans="3:13">
      <c r="C28" s="166" t="s">
        <v>385</v>
      </c>
      <c r="D28" s="35" t="s">
        <v>354</v>
      </c>
      <c r="E28" s="38" t="s">
        <v>421</v>
      </c>
      <c r="F28" s="11" t="s">
        <v>422</v>
      </c>
      <c r="G28" s="166">
        <v>8</v>
      </c>
      <c r="H28" s="34">
        <v>378</v>
      </c>
      <c r="I28" s="170">
        <v>437253</v>
      </c>
      <c r="J28" s="172" t="s">
        <v>401</v>
      </c>
      <c r="K28" s="55"/>
      <c r="M28" s="171"/>
    </row>
    <row r="29" s="21" customFormat="1" ht="24.75" customHeight="1" spans="3:13">
      <c r="C29" s="166" t="s">
        <v>385</v>
      </c>
      <c r="D29" s="35" t="s">
        <v>423</v>
      </c>
      <c r="E29" s="36" t="s">
        <v>424</v>
      </c>
      <c r="F29" s="36" t="s">
        <v>425</v>
      </c>
      <c r="G29" s="166">
        <v>1</v>
      </c>
      <c r="H29" s="34">
        <v>2700</v>
      </c>
      <c r="I29" s="170">
        <v>63045</v>
      </c>
      <c r="J29" s="172" t="s">
        <v>401</v>
      </c>
      <c r="K29" s="55"/>
      <c r="M29" s="171"/>
    </row>
    <row r="30" s="21" customFormat="1" ht="24.75" customHeight="1" spans="3:13">
      <c r="C30" s="166" t="s">
        <v>385</v>
      </c>
      <c r="D30" s="35" t="s">
        <v>426</v>
      </c>
      <c r="E30" s="36" t="s">
        <v>427</v>
      </c>
      <c r="F30" s="36" t="s">
        <v>428</v>
      </c>
      <c r="G30" s="166">
        <v>3</v>
      </c>
      <c r="H30" s="34">
        <v>3</v>
      </c>
      <c r="I30" s="170">
        <v>0</v>
      </c>
      <c r="J30" s="11" t="s">
        <v>429</v>
      </c>
      <c r="K30" s="55"/>
      <c r="M30" s="171"/>
    </row>
    <row r="31" s="21" customFormat="1" ht="46" customHeight="1" spans="3:13">
      <c r="C31" s="166" t="s">
        <v>385</v>
      </c>
      <c r="D31" s="35" t="s">
        <v>430</v>
      </c>
      <c r="E31" s="36" t="s">
        <v>431</v>
      </c>
      <c r="F31" s="11" t="s">
        <v>432</v>
      </c>
      <c r="G31" s="166">
        <v>6</v>
      </c>
      <c r="H31" s="34">
        <v>6</v>
      </c>
      <c r="I31" s="170">
        <v>2382</v>
      </c>
      <c r="J31" s="11" t="s">
        <v>389</v>
      </c>
      <c r="K31" s="55"/>
      <c r="M31" s="171"/>
    </row>
    <row r="32" s="21" customFormat="1" ht="24.75" customHeight="1" spans="3:13">
      <c r="C32" s="166" t="s">
        <v>385</v>
      </c>
      <c r="D32" s="35" t="s">
        <v>433</v>
      </c>
      <c r="E32" s="36" t="s">
        <v>434</v>
      </c>
      <c r="F32" s="36" t="s">
        <v>435</v>
      </c>
      <c r="G32" s="166">
        <v>5</v>
      </c>
      <c r="H32" s="34">
        <v>354</v>
      </c>
      <c r="I32" s="170">
        <v>29100</v>
      </c>
      <c r="J32" s="172" t="s">
        <v>401</v>
      </c>
      <c r="K32" s="55"/>
      <c r="M32" s="171"/>
    </row>
    <row r="33" s="21" customFormat="1" ht="32" customHeight="1" spans="3:13">
      <c r="C33" s="166" t="s">
        <v>385</v>
      </c>
      <c r="D33" s="35" t="s">
        <v>436</v>
      </c>
      <c r="E33" s="36" t="s">
        <v>437</v>
      </c>
      <c r="F33" s="11" t="s">
        <v>438</v>
      </c>
      <c r="G33" s="166">
        <v>55</v>
      </c>
      <c r="H33" s="34">
        <v>115</v>
      </c>
      <c r="I33" s="170">
        <v>20392.58</v>
      </c>
      <c r="J33" s="172" t="s">
        <v>401</v>
      </c>
      <c r="K33" s="55"/>
      <c r="M33" s="171"/>
    </row>
    <row r="34" s="21" customFormat="1" ht="34" customHeight="1" spans="3:13">
      <c r="C34" s="166" t="s">
        <v>385</v>
      </c>
      <c r="D34" s="35" t="s">
        <v>439</v>
      </c>
      <c r="E34" s="36" t="s">
        <v>440</v>
      </c>
      <c r="F34" s="11" t="s">
        <v>441</v>
      </c>
      <c r="G34" s="166">
        <v>4</v>
      </c>
      <c r="H34" s="34">
        <v>671</v>
      </c>
      <c r="I34" s="170">
        <v>26050</v>
      </c>
      <c r="J34" s="172" t="s">
        <v>401</v>
      </c>
      <c r="K34" s="55"/>
      <c r="M34" s="171"/>
    </row>
    <row r="35" s="21" customFormat="1" ht="31" customHeight="1" spans="3:13">
      <c r="C35" s="166" t="s">
        <v>385</v>
      </c>
      <c r="D35" s="35" t="s">
        <v>442</v>
      </c>
      <c r="E35" s="36" t="s">
        <v>443</v>
      </c>
      <c r="F35" s="11" t="s">
        <v>444</v>
      </c>
      <c r="G35" s="166">
        <v>5</v>
      </c>
      <c r="H35" s="34">
        <v>116000</v>
      </c>
      <c r="I35" s="170">
        <v>631580</v>
      </c>
      <c r="J35" s="172" t="s">
        <v>401</v>
      </c>
      <c r="K35" s="55"/>
      <c r="M35" s="171"/>
    </row>
    <row r="36" s="21" customFormat="1" ht="24.75" customHeight="1" spans="3:13">
      <c r="C36" s="166" t="s">
        <v>385</v>
      </c>
      <c r="D36" s="35" t="s">
        <v>357</v>
      </c>
      <c r="E36" s="36" t="s">
        <v>445</v>
      </c>
      <c r="F36" s="11" t="s">
        <v>446</v>
      </c>
      <c r="G36" s="166">
        <v>27</v>
      </c>
      <c r="H36" s="34">
        <v>3018</v>
      </c>
      <c r="I36" s="170">
        <v>339659.37</v>
      </c>
      <c r="J36" s="172" t="s">
        <v>397</v>
      </c>
      <c r="K36" s="55"/>
      <c r="M36" s="171"/>
    </row>
    <row r="37" s="21" customFormat="1" ht="24.75" customHeight="1" spans="3:13">
      <c r="C37" s="166" t="s">
        <v>385</v>
      </c>
      <c r="D37" s="35" t="s">
        <v>447</v>
      </c>
      <c r="E37" s="36" t="s">
        <v>448</v>
      </c>
      <c r="F37" s="11" t="s">
        <v>449</v>
      </c>
      <c r="G37" s="166">
        <v>3</v>
      </c>
      <c r="H37" s="34">
        <v>205</v>
      </c>
      <c r="I37" s="170">
        <v>0</v>
      </c>
      <c r="J37" s="11" t="s">
        <v>429</v>
      </c>
      <c r="K37" s="55"/>
      <c r="M37" s="171"/>
    </row>
    <row r="38" s="21" customFormat="1" ht="24.75" customHeight="1" spans="3:13">
      <c r="C38" s="166" t="s">
        <v>385</v>
      </c>
      <c r="D38" s="35" t="s">
        <v>450</v>
      </c>
      <c r="E38" s="36" t="s">
        <v>451</v>
      </c>
      <c r="F38" s="11" t="s">
        <v>452</v>
      </c>
      <c r="G38" s="166">
        <v>1</v>
      </c>
      <c r="H38" s="34">
        <v>96</v>
      </c>
      <c r="I38" s="170">
        <v>20640</v>
      </c>
      <c r="J38" s="172" t="s">
        <v>401</v>
      </c>
      <c r="K38" s="55"/>
      <c r="M38" s="171"/>
    </row>
    <row r="39" s="21" customFormat="1" ht="24.75" customHeight="1" spans="3:13">
      <c r="C39" s="166" t="s">
        <v>385</v>
      </c>
      <c r="D39" s="35" t="s">
        <v>453</v>
      </c>
      <c r="E39" s="36" t="s">
        <v>454</v>
      </c>
      <c r="F39" s="11" t="s">
        <v>455</v>
      </c>
      <c r="G39" s="166">
        <v>19</v>
      </c>
      <c r="H39" s="34">
        <v>1632</v>
      </c>
      <c r="I39" s="170">
        <v>16745.69</v>
      </c>
      <c r="J39" s="172" t="s">
        <v>401</v>
      </c>
      <c r="K39" s="55"/>
      <c r="M39" s="171"/>
    </row>
    <row r="40" s="21" customFormat="1" ht="32" customHeight="1" spans="3:13">
      <c r="C40" s="166" t="s">
        <v>385</v>
      </c>
      <c r="D40" s="35" t="s">
        <v>456</v>
      </c>
      <c r="E40" s="36" t="s">
        <v>457</v>
      </c>
      <c r="F40" s="11" t="s">
        <v>458</v>
      </c>
      <c r="G40" s="166">
        <v>8</v>
      </c>
      <c r="H40" s="34">
        <v>17300</v>
      </c>
      <c r="I40" s="170">
        <v>154886.5</v>
      </c>
      <c r="J40" s="172" t="s">
        <v>401</v>
      </c>
      <c r="K40" s="55"/>
      <c r="M40" s="171"/>
    </row>
    <row r="41" s="21" customFormat="1" ht="30" customHeight="1" spans="3:13">
      <c r="C41" s="166" t="s">
        <v>385</v>
      </c>
      <c r="D41" s="35" t="s">
        <v>459</v>
      </c>
      <c r="E41" s="36" t="s">
        <v>460</v>
      </c>
      <c r="F41" s="11" t="s">
        <v>461</v>
      </c>
      <c r="G41" s="166">
        <v>262</v>
      </c>
      <c r="H41" s="34">
        <v>87838</v>
      </c>
      <c r="I41" s="170">
        <v>352151.22</v>
      </c>
      <c r="J41" s="11" t="s">
        <v>389</v>
      </c>
      <c r="K41" s="55"/>
      <c r="M41" s="171"/>
    </row>
    <row r="42" s="21" customFormat="1" ht="31" customHeight="1" spans="3:13">
      <c r="C42" s="166" t="s">
        <v>385</v>
      </c>
      <c r="D42" s="35" t="s">
        <v>462</v>
      </c>
      <c r="E42" s="36" t="s">
        <v>463</v>
      </c>
      <c r="F42" s="36" t="s">
        <v>464</v>
      </c>
      <c r="G42" s="166">
        <v>121</v>
      </c>
      <c r="H42" s="34">
        <v>3802</v>
      </c>
      <c r="I42" s="170">
        <v>182098.13</v>
      </c>
      <c r="J42" s="11" t="s">
        <v>389</v>
      </c>
      <c r="K42" s="55"/>
      <c r="M42" s="171"/>
    </row>
    <row r="43" s="21" customFormat="1" ht="30" customHeight="1" spans="3:13">
      <c r="C43" s="166" t="s">
        <v>385</v>
      </c>
      <c r="D43" s="35" t="s">
        <v>465</v>
      </c>
      <c r="E43" s="36" t="s">
        <v>466</v>
      </c>
      <c r="F43" s="36" t="s">
        <v>467</v>
      </c>
      <c r="G43" s="166">
        <v>109</v>
      </c>
      <c r="H43" s="34">
        <v>24097</v>
      </c>
      <c r="I43" s="170">
        <v>225154.47</v>
      </c>
      <c r="J43" s="11" t="s">
        <v>389</v>
      </c>
      <c r="K43" s="55"/>
      <c r="M43" s="171"/>
    </row>
    <row r="44" s="21" customFormat="1" ht="30" customHeight="1" spans="3:13">
      <c r="C44" s="166" t="s">
        <v>385</v>
      </c>
      <c r="D44" s="35" t="s">
        <v>468</v>
      </c>
      <c r="E44" s="36" t="s">
        <v>469</v>
      </c>
      <c r="F44" s="11" t="s">
        <v>470</v>
      </c>
      <c r="G44" s="166">
        <v>106</v>
      </c>
      <c r="H44" s="34">
        <v>11867</v>
      </c>
      <c r="I44" s="170">
        <v>78933.46</v>
      </c>
      <c r="J44" s="11" t="s">
        <v>389</v>
      </c>
      <c r="K44" s="55"/>
      <c r="M44" s="171"/>
    </row>
    <row r="45" s="21" customFormat="1" ht="24.75" customHeight="1" spans="3:13">
      <c r="C45" s="166" t="s">
        <v>385</v>
      </c>
      <c r="D45" s="35" t="s">
        <v>471</v>
      </c>
      <c r="E45" s="36" t="s">
        <v>472</v>
      </c>
      <c r="F45" s="11" t="s">
        <v>473</v>
      </c>
      <c r="G45" s="166">
        <v>140</v>
      </c>
      <c r="H45" s="34">
        <v>3775</v>
      </c>
      <c r="I45" s="170">
        <v>92456.36</v>
      </c>
      <c r="J45" s="172" t="s">
        <v>397</v>
      </c>
      <c r="K45" s="55"/>
      <c r="M45" s="171"/>
    </row>
    <row r="46" s="21" customFormat="1" ht="24.75" customHeight="1" spans="3:13">
      <c r="C46" s="166" t="s">
        <v>385</v>
      </c>
      <c r="D46" s="35" t="s">
        <v>474</v>
      </c>
      <c r="E46" s="36" t="s">
        <v>475</v>
      </c>
      <c r="F46" s="11" t="s">
        <v>476</v>
      </c>
      <c r="G46" s="166">
        <v>174</v>
      </c>
      <c r="H46" s="34">
        <v>2915</v>
      </c>
      <c r="I46" s="170">
        <v>0</v>
      </c>
      <c r="J46" s="11" t="s">
        <v>477</v>
      </c>
      <c r="K46" s="55"/>
      <c r="M46" s="171"/>
    </row>
    <row r="47" s="21" customFormat="1" ht="32" customHeight="1" spans="3:13">
      <c r="C47" s="166" t="s">
        <v>385</v>
      </c>
      <c r="D47" s="35" t="s">
        <v>478</v>
      </c>
      <c r="E47" s="36" t="s">
        <v>479</v>
      </c>
      <c r="F47" s="11" t="s">
        <v>480</v>
      </c>
      <c r="G47" s="166">
        <v>57</v>
      </c>
      <c r="H47" s="34">
        <v>1309</v>
      </c>
      <c r="I47" s="170">
        <v>54968.2</v>
      </c>
      <c r="J47" s="11" t="s">
        <v>389</v>
      </c>
      <c r="K47" s="55"/>
      <c r="M47" s="171"/>
    </row>
    <row r="48" s="21" customFormat="1" ht="29" customHeight="1" spans="3:13">
      <c r="C48" s="166" t="s">
        <v>385</v>
      </c>
      <c r="D48" s="35" t="s">
        <v>481</v>
      </c>
      <c r="E48" s="36" t="s">
        <v>482</v>
      </c>
      <c r="F48" s="11" t="s">
        <v>483</v>
      </c>
      <c r="G48" s="166">
        <v>120</v>
      </c>
      <c r="H48" s="34">
        <v>1438</v>
      </c>
      <c r="I48" s="170">
        <v>55761.18</v>
      </c>
      <c r="J48" s="11" t="s">
        <v>389</v>
      </c>
      <c r="K48" s="55"/>
      <c r="M48" s="171"/>
    </row>
    <row r="49" s="21" customFormat="1" ht="30" customHeight="1" spans="3:13">
      <c r="C49" s="166" t="s">
        <v>385</v>
      </c>
      <c r="D49" s="35" t="s">
        <v>484</v>
      </c>
      <c r="E49" s="36" t="s">
        <v>485</v>
      </c>
      <c r="F49" s="11" t="s">
        <v>486</v>
      </c>
      <c r="G49" s="166">
        <v>75</v>
      </c>
      <c r="H49" s="34">
        <v>4327</v>
      </c>
      <c r="I49" s="170">
        <v>69984.79</v>
      </c>
      <c r="J49" s="11" t="s">
        <v>389</v>
      </c>
      <c r="K49" s="55"/>
      <c r="M49" s="171"/>
    </row>
    <row r="50" s="21" customFormat="1" ht="29" customHeight="1" spans="3:13">
      <c r="C50" s="166" t="s">
        <v>385</v>
      </c>
      <c r="D50" s="35" t="s">
        <v>487</v>
      </c>
      <c r="E50" s="36" t="s">
        <v>488</v>
      </c>
      <c r="F50" s="36" t="s">
        <v>489</v>
      </c>
      <c r="G50" s="166">
        <v>83</v>
      </c>
      <c r="H50" s="34">
        <v>654</v>
      </c>
      <c r="I50" s="170">
        <v>100968.46</v>
      </c>
      <c r="J50" s="11" t="s">
        <v>389</v>
      </c>
      <c r="K50" s="55"/>
      <c r="M50" s="171"/>
    </row>
    <row r="51" s="21" customFormat="1" ht="28" customHeight="1" spans="3:13">
      <c r="C51" s="166" t="s">
        <v>385</v>
      </c>
      <c r="D51" s="35" t="s">
        <v>490</v>
      </c>
      <c r="E51" s="36" t="s">
        <v>491</v>
      </c>
      <c r="F51" s="36" t="s">
        <v>492</v>
      </c>
      <c r="G51" s="166">
        <v>88</v>
      </c>
      <c r="H51" s="34">
        <v>3036</v>
      </c>
      <c r="I51" s="170">
        <v>93343.16</v>
      </c>
      <c r="J51" s="11" t="s">
        <v>389</v>
      </c>
      <c r="K51" s="55"/>
      <c r="M51" s="171"/>
    </row>
    <row r="52" s="21" customFormat="1" ht="27" customHeight="1" spans="3:13">
      <c r="C52" s="166" t="s">
        <v>385</v>
      </c>
      <c r="D52" s="35" t="s">
        <v>493</v>
      </c>
      <c r="E52" s="36" t="s">
        <v>494</v>
      </c>
      <c r="F52" s="36" t="s">
        <v>495</v>
      </c>
      <c r="G52" s="166">
        <v>120</v>
      </c>
      <c r="H52" s="34">
        <v>8955</v>
      </c>
      <c r="I52" s="170">
        <v>127081.68</v>
      </c>
      <c r="J52" s="11" t="s">
        <v>389</v>
      </c>
      <c r="K52" s="55"/>
      <c r="M52" s="171"/>
    </row>
    <row r="53" s="21" customFormat="1" ht="24.75" customHeight="1" spans="3:13">
      <c r="C53" s="166" t="s">
        <v>385</v>
      </c>
      <c r="D53" s="35" t="s">
        <v>496</v>
      </c>
      <c r="E53" s="36" t="s">
        <v>497</v>
      </c>
      <c r="F53" s="11" t="s">
        <v>498</v>
      </c>
      <c r="G53" s="166">
        <v>3</v>
      </c>
      <c r="H53" s="34">
        <v>3</v>
      </c>
      <c r="I53" s="170">
        <v>340000</v>
      </c>
      <c r="J53" s="172" t="s">
        <v>401</v>
      </c>
      <c r="K53" s="55"/>
      <c r="M53" s="171"/>
    </row>
    <row r="54" s="21" customFormat="1" ht="27" customHeight="1" spans="3:13">
      <c r="C54" s="166" t="s">
        <v>385</v>
      </c>
      <c r="D54" s="35" t="s">
        <v>499</v>
      </c>
      <c r="E54" s="36" t="s">
        <v>500</v>
      </c>
      <c r="F54" s="36" t="s">
        <v>501</v>
      </c>
      <c r="G54" s="166">
        <v>294</v>
      </c>
      <c r="H54" s="34">
        <v>43359</v>
      </c>
      <c r="I54" s="170">
        <v>1103110.07</v>
      </c>
      <c r="J54" s="11" t="s">
        <v>389</v>
      </c>
      <c r="K54" s="55"/>
      <c r="M54" s="171"/>
    </row>
    <row r="55" s="21" customFormat="1" ht="27" customHeight="1" spans="3:13">
      <c r="C55" s="166" t="s">
        <v>385</v>
      </c>
      <c r="D55" s="35" t="s">
        <v>502</v>
      </c>
      <c r="E55" s="36" t="s">
        <v>503</v>
      </c>
      <c r="F55" s="36" t="s">
        <v>504</v>
      </c>
      <c r="G55" s="166">
        <v>129</v>
      </c>
      <c r="H55" s="34">
        <v>923</v>
      </c>
      <c r="I55" s="170">
        <v>46890.08</v>
      </c>
      <c r="J55" s="172" t="s">
        <v>401</v>
      </c>
      <c r="K55" s="55"/>
      <c r="M55" s="171"/>
    </row>
    <row r="56" s="21" customFormat="1" ht="27" customHeight="1" spans="3:13">
      <c r="C56" s="166" t="s">
        <v>385</v>
      </c>
      <c r="D56" s="35" t="s">
        <v>505</v>
      </c>
      <c r="E56" s="36" t="s">
        <v>506</v>
      </c>
      <c r="F56" s="11" t="s">
        <v>507</v>
      </c>
      <c r="G56" s="166">
        <v>71</v>
      </c>
      <c r="H56" s="34">
        <v>1457</v>
      </c>
      <c r="I56" s="170">
        <v>37860.1</v>
      </c>
      <c r="J56" s="11" t="s">
        <v>389</v>
      </c>
      <c r="K56" s="55"/>
      <c r="M56" s="171"/>
    </row>
    <row r="57" s="21" customFormat="1" ht="24.75" customHeight="1" spans="3:13">
      <c r="C57" s="166" t="s">
        <v>385</v>
      </c>
      <c r="D57" s="35" t="s">
        <v>508</v>
      </c>
      <c r="E57" s="36" t="s">
        <v>509</v>
      </c>
      <c r="F57" s="36" t="s">
        <v>510</v>
      </c>
      <c r="G57" s="166">
        <v>12</v>
      </c>
      <c r="H57" s="34">
        <v>4048</v>
      </c>
      <c r="I57" s="170">
        <v>37323</v>
      </c>
      <c r="J57" s="172" t="s">
        <v>401</v>
      </c>
      <c r="K57" s="55"/>
      <c r="M57" s="171"/>
    </row>
    <row r="58" s="21" customFormat="1" ht="24.75" customHeight="1" spans="3:13">
      <c r="C58" s="166" t="s">
        <v>385</v>
      </c>
      <c r="D58" s="35" t="s">
        <v>511</v>
      </c>
      <c r="E58" s="36" t="s">
        <v>512</v>
      </c>
      <c r="F58" s="36" t="s">
        <v>513</v>
      </c>
      <c r="G58" s="166">
        <v>9</v>
      </c>
      <c r="H58" s="34">
        <v>1842</v>
      </c>
      <c r="I58" s="170">
        <v>635680.95</v>
      </c>
      <c r="J58" s="172" t="s">
        <v>401</v>
      </c>
      <c r="K58" s="55"/>
      <c r="M58" s="171"/>
    </row>
    <row r="59" s="21" customFormat="1" ht="33" customHeight="1" spans="3:13">
      <c r="C59" s="166" t="s">
        <v>385</v>
      </c>
      <c r="D59" s="35" t="s">
        <v>514</v>
      </c>
      <c r="E59" s="36" t="s">
        <v>515</v>
      </c>
      <c r="F59" s="11" t="s">
        <v>516</v>
      </c>
      <c r="G59" s="166">
        <v>9</v>
      </c>
      <c r="H59" s="34">
        <v>49020</v>
      </c>
      <c r="I59" s="170">
        <v>185418.4</v>
      </c>
      <c r="J59" s="172" t="s">
        <v>397</v>
      </c>
      <c r="K59" s="55"/>
      <c r="M59" s="171"/>
    </row>
    <row r="60" s="21" customFormat="1" ht="27" customHeight="1" spans="3:13">
      <c r="C60" s="166" t="s">
        <v>385</v>
      </c>
      <c r="D60" s="35" t="s">
        <v>517</v>
      </c>
      <c r="E60" s="36" t="s">
        <v>518</v>
      </c>
      <c r="F60" s="11" t="s">
        <v>519</v>
      </c>
      <c r="G60" s="166">
        <v>16</v>
      </c>
      <c r="H60" s="34">
        <v>309</v>
      </c>
      <c r="I60" s="170">
        <v>740554.17</v>
      </c>
      <c r="J60" s="11" t="s">
        <v>389</v>
      </c>
      <c r="K60" s="55"/>
      <c r="M60" s="171"/>
    </row>
    <row r="61" s="21" customFormat="1" ht="24.75" customHeight="1" spans="3:13">
      <c r="C61" s="166" t="s">
        <v>385</v>
      </c>
      <c r="D61" s="35" t="s">
        <v>520</v>
      </c>
      <c r="E61" s="36" t="s">
        <v>427</v>
      </c>
      <c r="F61" s="36" t="s">
        <v>428</v>
      </c>
      <c r="G61" s="166">
        <v>3</v>
      </c>
      <c r="H61" s="34">
        <v>3</v>
      </c>
      <c r="I61" s="170">
        <v>0</v>
      </c>
      <c r="J61" s="172" t="s">
        <v>429</v>
      </c>
      <c r="K61" s="55"/>
      <c r="M61" s="171"/>
    </row>
    <row r="62" s="21" customFormat="1" ht="24.75" customHeight="1" spans="3:13">
      <c r="C62" s="166" t="s">
        <v>385</v>
      </c>
      <c r="D62" s="35" t="s">
        <v>521</v>
      </c>
      <c r="E62" s="36" t="s">
        <v>522</v>
      </c>
      <c r="F62" s="36" t="s">
        <v>449</v>
      </c>
      <c r="G62" s="166">
        <v>3</v>
      </c>
      <c r="H62" s="34">
        <v>205</v>
      </c>
      <c r="I62" s="170">
        <v>0</v>
      </c>
      <c r="J62" s="172" t="s">
        <v>429</v>
      </c>
      <c r="K62" s="55"/>
      <c r="M62" s="171"/>
    </row>
    <row r="63" s="21" customFormat="1" ht="33" customHeight="1" spans="3:13">
      <c r="C63" s="166" t="s">
        <v>385</v>
      </c>
      <c r="D63" s="35" t="s">
        <v>523</v>
      </c>
      <c r="E63" s="36" t="s">
        <v>524</v>
      </c>
      <c r="F63" s="11" t="s">
        <v>525</v>
      </c>
      <c r="G63" s="166">
        <v>40</v>
      </c>
      <c r="H63" s="34">
        <v>820</v>
      </c>
      <c r="I63" s="170">
        <v>1061360.52</v>
      </c>
      <c r="J63" s="11" t="s">
        <v>389</v>
      </c>
      <c r="K63" s="55"/>
      <c r="M63" s="171"/>
    </row>
    <row r="64" s="21" customFormat="1" ht="28" customHeight="1" spans="3:13">
      <c r="C64" s="166" t="s">
        <v>385</v>
      </c>
      <c r="D64" s="35" t="s">
        <v>526</v>
      </c>
      <c r="E64" s="36" t="s">
        <v>527</v>
      </c>
      <c r="F64" s="36" t="s">
        <v>528</v>
      </c>
      <c r="G64" s="166">
        <v>44</v>
      </c>
      <c r="H64" s="34">
        <v>146</v>
      </c>
      <c r="I64" s="170">
        <v>163281.17</v>
      </c>
      <c r="J64" s="11" t="s">
        <v>389</v>
      </c>
      <c r="K64" s="55"/>
      <c r="M64" s="171"/>
    </row>
    <row r="65" s="21" customFormat="1" ht="29" customHeight="1" spans="3:13">
      <c r="C65" s="166" t="s">
        <v>385</v>
      </c>
      <c r="D65" s="35" t="s">
        <v>529</v>
      </c>
      <c r="E65" s="36" t="s">
        <v>530</v>
      </c>
      <c r="F65" s="11" t="s">
        <v>531</v>
      </c>
      <c r="G65" s="166">
        <v>60</v>
      </c>
      <c r="H65" s="34">
        <v>720</v>
      </c>
      <c r="I65" s="170">
        <v>338062.54</v>
      </c>
      <c r="J65" s="11" t="s">
        <v>389</v>
      </c>
      <c r="K65" s="55"/>
      <c r="M65" s="171"/>
    </row>
    <row r="66" s="21" customFormat="1" ht="30" customHeight="1" spans="3:13">
      <c r="C66" s="166" t="s">
        <v>385</v>
      </c>
      <c r="D66" s="35" t="s">
        <v>532</v>
      </c>
      <c r="E66" s="36" t="s">
        <v>533</v>
      </c>
      <c r="F66" s="11" t="s">
        <v>534</v>
      </c>
      <c r="G66" s="166">
        <v>50</v>
      </c>
      <c r="H66" s="34">
        <v>158</v>
      </c>
      <c r="I66" s="170">
        <v>475690.41</v>
      </c>
      <c r="J66" s="11" t="s">
        <v>389</v>
      </c>
      <c r="K66" s="55"/>
      <c r="M66" s="171"/>
    </row>
    <row r="67" s="21" customFormat="1" ht="24.75" customHeight="1" spans="3:13">
      <c r="C67" s="166" t="s">
        <v>385</v>
      </c>
      <c r="D67" s="35" t="s">
        <v>535</v>
      </c>
      <c r="E67" s="36" t="s">
        <v>522</v>
      </c>
      <c r="F67" s="36" t="s">
        <v>449</v>
      </c>
      <c r="G67" s="166">
        <v>3</v>
      </c>
      <c r="H67" s="34">
        <v>205</v>
      </c>
      <c r="I67" s="170">
        <v>21412</v>
      </c>
      <c r="J67" s="11" t="s">
        <v>536</v>
      </c>
      <c r="K67" s="55"/>
      <c r="M67" s="171"/>
    </row>
    <row r="68" s="21" customFormat="1" ht="24.75" customHeight="1" spans="3:13">
      <c r="C68" s="166" t="s">
        <v>385</v>
      </c>
      <c r="D68" s="35" t="s">
        <v>537</v>
      </c>
      <c r="E68" s="36" t="s">
        <v>538</v>
      </c>
      <c r="F68" s="11" t="s">
        <v>539</v>
      </c>
      <c r="G68" s="166">
        <v>15</v>
      </c>
      <c r="H68" s="34">
        <v>35473</v>
      </c>
      <c r="I68" s="170">
        <v>147870.9</v>
      </c>
      <c r="J68" s="11" t="s">
        <v>540</v>
      </c>
      <c r="K68" s="55"/>
      <c r="M68" s="171"/>
    </row>
    <row r="69" s="21" customFormat="1" ht="30" customHeight="1" spans="3:13">
      <c r="C69" s="166" t="s">
        <v>385</v>
      </c>
      <c r="D69" s="35" t="s">
        <v>541</v>
      </c>
      <c r="E69" s="36" t="s">
        <v>542</v>
      </c>
      <c r="F69" s="36" t="s">
        <v>543</v>
      </c>
      <c r="G69" s="166">
        <v>107</v>
      </c>
      <c r="H69" s="34">
        <v>4183</v>
      </c>
      <c r="I69" s="170">
        <v>79743.74</v>
      </c>
      <c r="J69" s="11" t="s">
        <v>389</v>
      </c>
      <c r="K69" s="55"/>
      <c r="M69" s="171"/>
    </row>
    <row r="70" s="21" customFormat="1" ht="24.75" customHeight="1" spans="3:13">
      <c r="C70" s="166" t="s">
        <v>385</v>
      </c>
      <c r="D70" s="35" t="s">
        <v>544</v>
      </c>
      <c r="E70" s="36" t="s">
        <v>545</v>
      </c>
      <c r="F70" s="36" t="s">
        <v>546</v>
      </c>
      <c r="G70" s="166">
        <v>6</v>
      </c>
      <c r="H70" s="34">
        <v>100481</v>
      </c>
      <c r="I70" s="170">
        <v>371583.63</v>
      </c>
      <c r="J70" s="172" t="s">
        <v>401</v>
      </c>
      <c r="K70" s="55"/>
      <c r="M70" s="171"/>
    </row>
    <row r="71" s="21" customFormat="1" ht="28" customHeight="1" spans="3:13">
      <c r="C71" s="166" t="s">
        <v>385</v>
      </c>
      <c r="D71" s="35" t="s">
        <v>547</v>
      </c>
      <c r="E71" s="36" t="s">
        <v>548</v>
      </c>
      <c r="F71" s="36" t="s">
        <v>549</v>
      </c>
      <c r="G71" s="166">
        <v>122</v>
      </c>
      <c r="H71" s="34">
        <v>1788</v>
      </c>
      <c r="I71" s="170">
        <v>150889.84</v>
      </c>
      <c r="J71" s="11" t="s">
        <v>389</v>
      </c>
      <c r="K71" s="177"/>
      <c r="M71" s="171"/>
    </row>
    <row r="72" s="21" customFormat="1" ht="24.75" customHeight="1" spans="3:13">
      <c r="C72" s="166" t="s">
        <v>385</v>
      </c>
      <c r="D72" s="35" t="s">
        <v>550</v>
      </c>
      <c r="E72" s="36" t="s">
        <v>551</v>
      </c>
      <c r="F72" s="36" t="s">
        <v>552</v>
      </c>
      <c r="G72" s="166">
        <v>55</v>
      </c>
      <c r="H72" s="34">
        <v>5000</v>
      </c>
      <c r="I72" s="170">
        <v>21423.44</v>
      </c>
      <c r="J72" s="11" t="s">
        <v>553</v>
      </c>
      <c r="K72" s="178"/>
      <c r="M72" s="171"/>
    </row>
    <row r="73" s="21" customFormat="1" ht="29" customHeight="1" spans="3:13">
      <c r="C73" s="166" t="s">
        <v>385</v>
      </c>
      <c r="D73" s="35" t="s">
        <v>554</v>
      </c>
      <c r="E73" s="36" t="s">
        <v>555</v>
      </c>
      <c r="F73" s="38" t="s">
        <v>556</v>
      </c>
      <c r="G73" s="166">
        <v>6</v>
      </c>
      <c r="H73" s="34">
        <v>53000</v>
      </c>
      <c r="I73" s="179">
        <v>52710</v>
      </c>
      <c r="J73" s="172" t="s">
        <v>401</v>
      </c>
      <c r="K73" s="178"/>
      <c r="M73" s="171"/>
    </row>
    <row r="74" s="21" customFormat="1" ht="28" customHeight="1" spans="3:13">
      <c r="C74" s="166" t="s">
        <v>385</v>
      </c>
      <c r="D74" s="35" t="s">
        <v>557</v>
      </c>
      <c r="E74" s="36" t="s">
        <v>558</v>
      </c>
      <c r="F74" s="36" t="s">
        <v>559</v>
      </c>
      <c r="G74" s="166">
        <v>1</v>
      </c>
      <c r="H74" s="34">
        <v>1823</v>
      </c>
      <c r="I74" s="170">
        <v>62628.49</v>
      </c>
      <c r="J74" s="172" t="s">
        <v>401</v>
      </c>
      <c r="K74" s="178"/>
      <c r="M74" s="171"/>
    </row>
    <row r="75" s="21" customFormat="1" ht="31" customHeight="1" spans="3:13">
      <c r="C75" s="166" t="s">
        <v>385</v>
      </c>
      <c r="D75" s="35" t="s">
        <v>560</v>
      </c>
      <c r="E75" s="36" t="s">
        <v>561</v>
      </c>
      <c r="F75" s="11" t="s">
        <v>562</v>
      </c>
      <c r="G75" s="166">
        <v>39</v>
      </c>
      <c r="H75" s="34">
        <v>268</v>
      </c>
      <c r="I75" s="170">
        <v>16365.82</v>
      </c>
      <c r="J75" s="11" t="s">
        <v>553</v>
      </c>
      <c r="K75" s="178"/>
      <c r="M75" s="171"/>
    </row>
    <row r="76" s="21" customFormat="1" ht="30" customHeight="1" spans="3:13">
      <c r="C76" s="166" t="s">
        <v>385</v>
      </c>
      <c r="D76" s="35" t="s">
        <v>563</v>
      </c>
      <c r="E76" s="36" t="s">
        <v>564</v>
      </c>
      <c r="F76" s="11" t="s">
        <v>565</v>
      </c>
      <c r="G76" s="166">
        <v>28</v>
      </c>
      <c r="H76" s="34">
        <v>2496</v>
      </c>
      <c r="I76" s="170">
        <v>46234.7</v>
      </c>
      <c r="J76" s="172" t="s">
        <v>401</v>
      </c>
      <c r="K76" s="178"/>
      <c r="M76" s="171"/>
    </row>
    <row r="77" s="21" customFormat="1" ht="30" customHeight="1" spans="3:13">
      <c r="C77" s="166" t="s">
        <v>385</v>
      </c>
      <c r="D77" s="35" t="s">
        <v>566</v>
      </c>
      <c r="E77" s="36" t="s">
        <v>567</v>
      </c>
      <c r="F77" s="11" t="s">
        <v>568</v>
      </c>
      <c r="G77" s="166">
        <v>1</v>
      </c>
      <c r="H77" s="34">
        <v>1</v>
      </c>
      <c r="I77" s="170">
        <v>0</v>
      </c>
      <c r="J77" s="172" t="s">
        <v>477</v>
      </c>
      <c r="K77" s="178"/>
      <c r="M77" s="171"/>
    </row>
    <row r="78" s="21" customFormat="1" ht="24.75" customHeight="1" spans="3:13">
      <c r="C78" s="166" t="s">
        <v>385</v>
      </c>
      <c r="D78" s="35" t="s">
        <v>569</v>
      </c>
      <c r="E78" s="36" t="s">
        <v>475</v>
      </c>
      <c r="F78" s="36" t="s">
        <v>476</v>
      </c>
      <c r="G78" s="166">
        <v>174</v>
      </c>
      <c r="H78" s="34">
        <v>2915</v>
      </c>
      <c r="I78" s="170">
        <v>17174.58</v>
      </c>
      <c r="J78" s="11" t="s">
        <v>397</v>
      </c>
      <c r="K78" s="178"/>
      <c r="M78" s="171"/>
    </row>
    <row r="79" s="21" customFormat="1" ht="29" customHeight="1" spans="3:13">
      <c r="C79" s="166" t="s">
        <v>385</v>
      </c>
      <c r="D79" s="35" t="s">
        <v>337</v>
      </c>
      <c r="E79" s="36" t="s">
        <v>570</v>
      </c>
      <c r="F79" s="11" t="s">
        <v>571</v>
      </c>
      <c r="G79" s="166">
        <v>4</v>
      </c>
      <c r="H79" s="34">
        <v>15</v>
      </c>
      <c r="I79" s="170">
        <v>218760</v>
      </c>
      <c r="J79" s="172" t="s">
        <v>401</v>
      </c>
      <c r="K79" s="178"/>
      <c r="M79" s="171"/>
    </row>
    <row r="80" ht="15" spans="2:13">
      <c r="B80" s="21"/>
      <c r="C80" s="123" t="s">
        <v>572</v>
      </c>
      <c r="D80" s="175" t="s">
        <v>573</v>
      </c>
      <c r="E80" s="127"/>
      <c r="F80" s="127"/>
      <c r="G80" s="176"/>
      <c r="H80" s="125"/>
      <c r="I80" s="170">
        <f>SUM(I17:I79)</f>
        <v>15355209.59</v>
      </c>
      <c r="J80" s="127"/>
      <c r="K80" s="180"/>
      <c r="L80" s="21"/>
      <c r="M80" s="171"/>
    </row>
    <row r="81" spans="2:13">
      <c r="B81" s="21"/>
      <c r="C81" s="123" t="s">
        <v>574</v>
      </c>
      <c r="D81" s="1"/>
      <c r="E81" s="1"/>
      <c r="F81" s="1"/>
      <c r="G81" s="163"/>
      <c r="H81" s="46"/>
      <c r="I81" s="47"/>
      <c r="J81" s="1"/>
      <c r="K81" s="55"/>
      <c r="L81" s="21"/>
      <c r="M81" s="21"/>
    </row>
    <row r="82" spans="2:13">
      <c r="B82" s="21"/>
      <c r="C82" s="98" t="s">
        <v>575</v>
      </c>
      <c r="D82" s="1"/>
      <c r="E82" s="1"/>
      <c r="F82" s="1"/>
      <c r="G82" s="163"/>
      <c r="H82" s="46"/>
      <c r="I82" s="47"/>
      <c r="J82" s="1"/>
      <c r="K82" s="55"/>
      <c r="L82" s="21"/>
      <c r="M82" s="21"/>
    </row>
    <row r="83"/>
  </sheetData>
  <pageMargins left="0.196850393700787" right="0.196850393700787" top="0.393700787401575" bottom="0.393700787401575" header="0.31496062992126" footer="0.118110236220472"/>
  <pageSetup paperSize="9" scale="69" orientation="landscape"/>
  <headerFooter>
    <oddFooter>&amp;CPágina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N315"/>
  <sheetViews>
    <sheetView showGridLines="0" zoomScale="75" zoomScaleNormal="75" topLeftCell="B1" workbookViewId="0">
      <selection activeCell="D13" sqref="D13"/>
    </sheetView>
  </sheetViews>
  <sheetFormatPr defaultColWidth="0" defaultRowHeight="13.8" zeroHeight="1"/>
  <cols>
    <col min="1" max="1" width="2.55238095238095" style="18" hidden="1" customWidth="1"/>
    <col min="2" max="2" width="9.1047619047619" style="18" customWidth="1"/>
    <col min="3" max="3" width="6.66666666666667" style="56" customWidth="1"/>
    <col min="4" max="4" width="22.8857142857143" style="56" customWidth="1"/>
    <col min="5" max="5" width="9.88571428571429" style="56" customWidth="1"/>
    <col min="6" max="6" width="23.2380952380952" style="57" customWidth="1"/>
    <col min="7" max="7" width="49.552380952381" style="58" customWidth="1"/>
    <col min="8" max="8" width="26.0952380952381" style="56" customWidth="1"/>
    <col min="9" max="9" width="18.8857142857143" style="90" customWidth="1"/>
    <col min="10" max="11" width="19" style="18" customWidth="1"/>
    <col min="12" max="12" width="18.6666666666667" style="18" customWidth="1"/>
    <col min="13" max="20" width="19" style="18" hidden="1" customWidth="1"/>
    <col min="21" max="16384" width="9.1047619047619" style="18" hidden="1"/>
  </cols>
  <sheetData>
    <row r="1" ht="16.5" spans="2:11">
      <c r="B1" s="15"/>
      <c r="C1" s="15"/>
      <c r="D1" s="15"/>
      <c r="E1" s="15"/>
      <c r="F1" s="16"/>
      <c r="G1" s="17"/>
      <c r="H1" s="15"/>
      <c r="I1" s="15"/>
      <c r="J1" s="15"/>
      <c r="K1" s="15"/>
    </row>
    <row r="2" ht="16.5" spans="2:11">
      <c r="B2" s="15"/>
      <c r="C2" s="15"/>
      <c r="D2" s="15"/>
      <c r="E2" s="15"/>
      <c r="F2" s="16"/>
      <c r="G2" s="17"/>
      <c r="H2" s="15"/>
      <c r="I2" s="15"/>
      <c r="J2" s="15"/>
      <c r="K2" s="15"/>
    </row>
    <row r="3" ht="16.5" spans="2:11">
      <c r="B3" s="15"/>
      <c r="C3" s="15"/>
      <c r="D3" s="15"/>
      <c r="E3" s="15"/>
      <c r="F3" s="16"/>
      <c r="G3" s="17"/>
      <c r="H3" s="15"/>
      <c r="I3" s="15"/>
      <c r="J3" s="15"/>
      <c r="K3" s="15"/>
    </row>
    <row r="4" ht="16.5" spans="2:11">
      <c r="B4" s="15"/>
      <c r="C4" s="15"/>
      <c r="D4" s="15"/>
      <c r="E4" s="15"/>
      <c r="F4" s="16"/>
      <c r="G4" s="17"/>
      <c r="H4" s="15"/>
      <c r="I4" s="15"/>
      <c r="J4" s="15"/>
      <c r="K4" s="15"/>
    </row>
    <row r="5" ht="16.5" spans="2:11">
      <c r="B5" s="15"/>
      <c r="C5" s="15"/>
      <c r="D5" s="15"/>
      <c r="E5" s="15"/>
      <c r="F5" s="16"/>
      <c r="G5" s="17"/>
      <c r="H5" s="15"/>
      <c r="I5" s="15"/>
      <c r="J5" s="15"/>
      <c r="K5" s="15"/>
    </row>
    <row r="6" ht="16.5" spans="2:9">
      <c r="B6" s="56"/>
      <c r="I6" s="56"/>
    </row>
    <row r="7" ht="16.5" spans="2:9">
      <c r="B7" s="56"/>
      <c r="I7" s="56"/>
    </row>
    <row r="8" ht="16.5" spans="2:9">
      <c r="B8" s="56"/>
      <c r="I8" s="56"/>
    </row>
    <row r="9" ht="16.5" spans="2:9">
      <c r="B9" s="56"/>
      <c r="I9" s="56"/>
    </row>
    <row r="10" s="21" customFormat="1" ht="13.5" spans="2:9">
      <c r="B10" s="1"/>
      <c r="C10" s="1"/>
      <c r="D10" s="1"/>
      <c r="E10" s="1"/>
      <c r="F10" s="46"/>
      <c r="G10" s="47"/>
      <c r="H10" s="1"/>
      <c r="I10" s="1"/>
    </row>
    <row r="11" s="21" customFormat="1" ht="13.5" spans="3:9">
      <c r="C11" s="1"/>
      <c r="D11" s="114"/>
      <c r="E11" s="114"/>
      <c r="F11" s="114"/>
      <c r="G11" s="115"/>
      <c r="H11" s="116"/>
      <c r="I11" s="134"/>
    </row>
    <row r="12" s="21" customFormat="1" ht="13.5" spans="3:9">
      <c r="C12" s="1"/>
      <c r="D12" s="74"/>
      <c r="E12" s="1"/>
      <c r="F12" s="46"/>
      <c r="G12" s="47"/>
      <c r="H12" s="1"/>
      <c r="I12" s="55"/>
    </row>
    <row r="13" s="21" customFormat="1" ht="13.5" spans="3:9">
      <c r="C13" s="1"/>
      <c r="D13" s="74"/>
      <c r="E13" s="1"/>
      <c r="F13" s="46"/>
      <c r="G13" s="47"/>
      <c r="H13" s="1"/>
      <c r="I13" s="55"/>
    </row>
    <row r="14" s="21" customFormat="1" ht="13.5" spans="3:9">
      <c r="C14" s="1"/>
      <c r="D14" s="65" t="s">
        <v>576</v>
      </c>
      <c r="E14" s="65"/>
      <c r="F14" s="65"/>
      <c r="G14" s="47"/>
      <c r="H14" s="1"/>
      <c r="I14" s="55"/>
    </row>
    <row r="15" s="21" customFormat="1" ht="30" customHeight="1" spans="3:9">
      <c r="C15" s="1"/>
      <c r="D15" s="93" t="s">
        <v>190</v>
      </c>
      <c r="E15" s="93" t="s">
        <v>304</v>
      </c>
      <c r="F15" s="93" t="s">
        <v>305</v>
      </c>
      <c r="G15" s="93" t="s">
        <v>577</v>
      </c>
      <c r="H15" s="93" t="s">
        <v>307</v>
      </c>
      <c r="I15" s="93" t="s">
        <v>322</v>
      </c>
    </row>
    <row r="16" s="21" customFormat="1" ht="30" customHeight="1" spans="3:9">
      <c r="C16" s="1"/>
      <c r="D16" s="117" t="s">
        <v>171</v>
      </c>
      <c r="E16" s="117" t="s">
        <v>578</v>
      </c>
      <c r="F16" s="117" t="s">
        <v>579</v>
      </c>
      <c r="G16" s="118" t="s">
        <v>580</v>
      </c>
      <c r="H16" s="119" t="s">
        <v>4</v>
      </c>
      <c r="I16" s="135">
        <v>2700</v>
      </c>
    </row>
    <row r="17" s="21" customFormat="1" ht="30" customHeight="1" spans="3:9">
      <c r="C17" s="1"/>
      <c r="D17" s="117" t="s">
        <v>171</v>
      </c>
      <c r="E17" s="117" t="s">
        <v>581</v>
      </c>
      <c r="F17" s="117" t="s">
        <v>582</v>
      </c>
      <c r="G17" s="118" t="s">
        <v>583</v>
      </c>
      <c r="H17" s="119" t="s">
        <v>584</v>
      </c>
      <c r="I17" s="135">
        <v>7460.25</v>
      </c>
    </row>
    <row r="18" s="21" customFormat="1" ht="30" customHeight="1" spans="3:9">
      <c r="C18" s="1"/>
      <c r="D18" s="117" t="s">
        <v>171</v>
      </c>
      <c r="E18" s="117">
        <v>3</v>
      </c>
      <c r="F18" s="117" t="s">
        <v>585</v>
      </c>
      <c r="G18" s="118" t="s">
        <v>586</v>
      </c>
      <c r="H18" s="119" t="s">
        <v>587</v>
      </c>
      <c r="I18" s="135">
        <v>886.2</v>
      </c>
    </row>
    <row r="19" s="21" customFormat="1" ht="30" customHeight="1" spans="3:9">
      <c r="C19" s="1"/>
      <c r="D19" s="117" t="s">
        <v>171</v>
      </c>
      <c r="E19" s="117">
        <v>4</v>
      </c>
      <c r="F19" s="117" t="s">
        <v>588</v>
      </c>
      <c r="G19" s="118" t="s">
        <v>589</v>
      </c>
      <c r="H19" s="119" t="s">
        <v>590</v>
      </c>
      <c r="I19" s="135">
        <v>1196</v>
      </c>
    </row>
    <row r="20" s="21" customFormat="1" ht="30" customHeight="1" spans="3:9">
      <c r="C20" s="1"/>
      <c r="D20" s="117" t="s">
        <v>171</v>
      </c>
      <c r="E20" s="117" t="s">
        <v>591</v>
      </c>
      <c r="F20" s="117" t="s">
        <v>592</v>
      </c>
      <c r="G20" s="118" t="s">
        <v>593</v>
      </c>
      <c r="H20" s="119" t="s">
        <v>594</v>
      </c>
      <c r="I20" s="135">
        <v>17255</v>
      </c>
    </row>
    <row r="21" s="21" customFormat="1" ht="30" customHeight="1" spans="3:9">
      <c r="C21" s="1"/>
      <c r="D21" s="117" t="s">
        <v>171</v>
      </c>
      <c r="E21" s="117" t="s">
        <v>595</v>
      </c>
      <c r="F21" s="117" t="s">
        <v>596</v>
      </c>
      <c r="G21" s="118" t="s">
        <v>597</v>
      </c>
      <c r="H21" s="119" t="s">
        <v>598</v>
      </c>
      <c r="I21" s="135">
        <v>14000</v>
      </c>
    </row>
    <row r="22" s="21" customFormat="1" ht="41" customHeight="1" spans="3:9">
      <c r="C22" s="1"/>
      <c r="D22" s="117" t="s">
        <v>171</v>
      </c>
      <c r="E22" s="117">
        <v>7</v>
      </c>
      <c r="F22" s="117" t="s">
        <v>599</v>
      </c>
      <c r="G22" s="118" t="s">
        <v>600</v>
      </c>
      <c r="H22" s="119" t="s">
        <v>7</v>
      </c>
      <c r="I22" s="135">
        <v>8400</v>
      </c>
    </row>
    <row r="23" s="21" customFormat="1" ht="30" customHeight="1" spans="3:9">
      <c r="C23" s="1"/>
      <c r="D23" s="117" t="s">
        <v>171</v>
      </c>
      <c r="E23" s="117" t="s">
        <v>601</v>
      </c>
      <c r="F23" s="117" t="s">
        <v>602</v>
      </c>
      <c r="G23" s="118" t="s">
        <v>603</v>
      </c>
      <c r="H23" s="119" t="s">
        <v>604</v>
      </c>
      <c r="I23" s="135">
        <v>999.9</v>
      </c>
    </row>
    <row r="24" s="21" customFormat="1" ht="30" customHeight="1" spans="3:9">
      <c r="C24" s="1"/>
      <c r="D24" s="117" t="s">
        <v>171</v>
      </c>
      <c r="E24" s="117" t="s">
        <v>605</v>
      </c>
      <c r="F24" s="117" t="s">
        <v>606</v>
      </c>
      <c r="G24" s="118" t="s">
        <v>607</v>
      </c>
      <c r="H24" s="119" t="s">
        <v>608</v>
      </c>
      <c r="I24" s="135">
        <v>1990</v>
      </c>
    </row>
    <row r="25" s="21" customFormat="1" ht="30" customHeight="1" spans="3:9">
      <c r="C25" s="1"/>
      <c r="D25" s="117" t="s">
        <v>171</v>
      </c>
      <c r="E25" s="120" t="s">
        <v>609</v>
      </c>
      <c r="F25" s="120" t="s">
        <v>610</v>
      </c>
      <c r="G25" s="121" t="s">
        <v>611</v>
      </c>
      <c r="H25" s="122" t="s">
        <v>367</v>
      </c>
      <c r="I25" s="136">
        <v>7960</v>
      </c>
    </row>
    <row r="26" s="21" customFormat="1" ht="30" customHeight="1" spans="3:9">
      <c r="C26" s="1"/>
      <c r="D26" s="117" t="s">
        <v>171</v>
      </c>
      <c r="E26" s="117" t="s">
        <v>612</v>
      </c>
      <c r="F26" s="117" t="s">
        <v>613</v>
      </c>
      <c r="G26" s="118" t="s">
        <v>614</v>
      </c>
      <c r="H26" s="119" t="s">
        <v>615</v>
      </c>
      <c r="I26" s="135">
        <v>5515</v>
      </c>
    </row>
    <row r="27" s="21" customFormat="1" ht="30" customHeight="1" spans="3:9">
      <c r="C27" s="1"/>
      <c r="D27" s="117" t="s">
        <v>171</v>
      </c>
      <c r="E27" s="117" t="s">
        <v>616</v>
      </c>
      <c r="F27" s="117" t="s">
        <v>409</v>
      </c>
      <c r="G27" s="118" t="s">
        <v>617</v>
      </c>
      <c r="H27" s="119" t="s">
        <v>618</v>
      </c>
      <c r="I27" s="135">
        <v>5992.3</v>
      </c>
    </row>
    <row r="28" s="21" customFormat="1" ht="30" customHeight="1" spans="3:9">
      <c r="C28" s="1"/>
      <c r="D28" s="120" t="s">
        <v>171</v>
      </c>
      <c r="E28" s="120" t="s">
        <v>619</v>
      </c>
      <c r="F28" s="120" t="s">
        <v>620</v>
      </c>
      <c r="G28" s="121" t="s">
        <v>621</v>
      </c>
      <c r="H28" s="122" t="s">
        <v>622</v>
      </c>
      <c r="I28" s="136">
        <v>1600</v>
      </c>
    </row>
    <row r="29" s="21" customFormat="1" ht="30" customHeight="1" spans="3:9">
      <c r="C29" s="1"/>
      <c r="D29" s="117" t="s">
        <v>171</v>
      </c>
      <c r="E29" s="117" t="s">
        <v>623</v>
      </c>
      <c r="F29" s="117" t="s">
        <v>624</v>
      </c>
      <c r="G29" s="118" t="s">
        <v>625</v>
      </c>
      <c r="H29" s="119" t="s">
        <v>626</v>
      </c>
      <c r="I29" s="135">
        <v>34031.63</v>
      </c>
    </row>
    <row r="30" s="21" customFormat="1" ht="57" customHeight="1" spans="3:9">
      <c r="C30" s="1"/>
      <c r="D30" s="117" t="s">
        <v>171</v>
      </c>
      <c r="E30" s="117">
        <v>15</v>
      </c>
      <c r="F30" s="117" t="s">
        <v>627</v>
      </c>
      <c r="G30" s="118" t="s">
        <v>628</v>
      </c>
      <c r="H30" s="119" t="s">
        <v>12</v>
      </c>
      <c r="I30" s="135">
        <v>50000</v>
      </c>
    </row>
    <row r="31" s="21" customFormat="1" ht="30" customHeight="1" spans="3:9">
      <c r="C31" s="1"/>
      <c r="D31" s="117" t="s">
        <v>171</v>
      </c>
      <c r="E31" s="117" t="s">
        <v>629</v>
      </c>
      <c r="F31" s="117" t="s">
        <v>630</v>
      </c>
      <c r="G31" s="118" t="s">
        <v>631</v>
      </c>
      <c r="H31" s="119" t="s">
        <v>594</v>
      </c>
      <c r="I31" s="135">
        <v>9829.95</v>
      </c>
    </row>
    <row r="32" s="21" customFormat="1" ht="54" spans="3:9">
      <c r="C32" s="1"/>
      <c r="D32" s="117" t="s">
        <v>171</v>
      </c>
      <c r="E32" s="117">
        <v>17</v>
      </c>
      <c r="F32" s="117" t="s">
        <v>632</v>
      </c>
      <c r="G32" s="118" t="s">
        <v>633</v>
      </c>
      <c r="H32" s="119" t="s">
        <v>12</v>
      </c>
      <c r="I32" s="135">
        <v>100000</v>
      </c>
    </row>
    <row r="33" s="21" customFormat="1" ht="30" customHeight="1" spans="3:9">
      <c r="C33" s="1"/>
      <c r="D33" s="117" t="s">
        <v>171</v>
      </c>
      <c r="E33" s="117">
        <v>18</v>
      </c>
      <c r="F33" s="117" t="s">
        <v>634</v>
      </c>
      <c r="G33" s="118" t="s">
        <v>635</v>
      </c>
      <c r="H33" s="119" t="s">
        <v>636</v>
      </c>
      <c r="I33" s="135">
        <v>840000</v>
      </c>
    </row>
    <row r="34" s="21" customFormat="1" ht="30" customHeight="1" spans="3:9">
      <c r="C34" s="1"/>
      <c r="D34" s="117" t="s">
        <v>171</v>
      </c>
      <c r="E34" s="117" t="s">
        <v>637</v>
      </c>
      <c r="F34" s="117" t="s">
        <v>638</v>
      </c>
      <c r="G34" s="118" t="s">
        <v>639</v>
      </c>
      <c r="H34" s="119" t="s">
        <v>640</v>
      </c>
      <c r="I34" s="135">
        <v>2865</v>
      </c>
    </row>
    <row r="35" s="21" customFormat="1" ht="42" customHeight="1" spans="3:9">
      <c r="C35" s="1"/>
      <c r="D35" s="117" t="s">
        <v>171</v>
      </c>
      <c r="E35" s="117">
        <v>21</v>
      </c>
      <c r="F35" s="117" t="s">
        <v>641</v>
      </c>
      <c r="G35" s="118" t="s">
        <v>642</v>
      </c>
      <c r="H35" s="119" t="s">
        <v>9</v>
      </c>
      <c r="I35" s="135">
        <v>30000</v>
      </c>
    </row>
    <row r="36" s="21" customFormat="1" ht="30" customHeight="1" spans="3:9">
      <c r="C36" s="1"/>
      <c r="D36" s="120" t="s">
        <v>171</v>
      </c>
      <c r="E36" s="120" t="s">
        <v>643</v>
      </c>
      <c r="F36" s="120" t="s">
        <v>644</v>
      </c>
      <c r="G36" s="121" t="s">
        <v>645</v>
      </c>
      <c r="H36" s="122" t="s">
        <v>5</v>
      </c>
      <c r="I36" s="136">
        <v>16025</v>
      </c>
    </row>
    <row r="37" s="21" customFormat="1" ht="30" customHeight="1" spans="3:9">
      <c r="C37" s="1"/>
      <c r="D37" s="117" t="s">
        <v>171</v>
      </c>
      <c r="E37" s="117" t="s">
        <v>646</v>
      </c>
      <c r="F37" s="117" t="s">
        <v>647</v>
      </c>
      <c r="G37" s="118" t="s">
        <v>648</v>
      </c>
      <c r="H37" s="119" t="s">
        <v>649</v>
      </c>
      <c r="I37" s="135">
        <v>5400</v>
      </c>
    </row>
    <row r="38" s="21" customFormat="1" ht="58" customHeight="1" spans="3:9">
      <c r="C38" s="1"/>
      <c r="D38" s="117" t="s">
        <v>171</v>
      </c>
      <c r="E38" s="117">
        <v>24</v>
      </c>
      <c r="F38" s="117" t="s">
        <v>650</v>
      </c>
      <c r="G38" s="118" t="s">
        <v>651</v>
      </c>
      <c r="H38" s="119" t="s">
        <v>11</v>
      </c>
      <c r="I38" s="135">
        <v>113500.35</v>
      </c>
    </row>
    <row r="39" s="21" customFormat="1" ht="54" customHeight="1" spans="3:9">
      <c r="C39" s="1"/>
      <c r="D39" s="117" t="s">
        <v>171</v>
      </c>
      <c r="E39" s="117">
        <v>25</v>
      </c>
      <c r="F39" s="117" t="s">
        <v>652</v>
      </c>
      <c r="G39" s="118" t="s">
        <v>653</v>
      </c>
      <c r="H39" s="119" t="s">
        <v>9</v>
      </c>
      <c r="I39" s="135">
        <v>928425</v>
      </c>
    </row>
    <row r="40" s="21" customFormat="1" ht="56" customHeight="1" spans="3:9">
      <c r="C40" s="1"/>
      <c r="D40" s="117" t="s">
        <v>171</v>
      </c>
      <c r="E40" s="117">
        <v>26</v>
      </c>
      <c r="F40" s="117" t="s">
        <v>654</v>
      </c>
      <c r="G40" s="118" t="s">
        <v>655</v>
      </c>
      <c r="H40" s="119" t="s">
        <v>4</v>
      </c>
      <c r="I40" s="135">
        <v>1629944.58</v>
      </c>
    </row>
    <row r="41" s="21" customFormat="1" ht="30" customHeight="1" spans="3:9">
      <c r="C41" s="1"/>
      <c r="D41" s="117" t="s">
        <v>171</v>
      </c>
      <c r="E41" s="117">
        <v>27</v>
      </c>
      <c r="F41" s="117" t="s">
        <v>656</v>
      </c>
      <c r="G41" s="118" t="s">
        <v>657</v>
      </c>
      <c r="H41" s="119" t="s">
        <v>8</v>
      </c>
      <c r="I41" s="135">
        <v>18400</v>
      </c>
    </row>
    <row r="42" s="21" customFormat="1" ht="13.5" spans="3:10">
      <c r="C42" s="1"/>
      <c r="D42" s="123" t="s">
        <v>658</v>
      </c>
      <c r="E42" s="124" t="s">
        <v>659</v>
      </c>
      <c r="F42" s="125"/>
      <c r="G42" s="126"/>
      <c r="H42" s="127"/>
      <c r="I42" s="137">
        <f>SUM(I16:I41)</f>
        <v>3854376.16</v>
      </c>
      <c r="J42" s="138"/>
    </row>
    <row r="43" s="21" customFormat="1" ht="13.5" spans="3:10">
      <c r="C43" s="1"/>
      <c r="D43" s="98" t="s">
        <v>302</v>
      </c>
      <c r="E43" s="124"/>
      <c r="F43" s="125"/>
      <c r="G43" s="126"/>
      <c r="H43" s="127"/>
      <c r="I43" s="139"/>
      <c r="J43" s="138"/>
    </row>
    <row r="44" s="21" customFormat="1" ht="13.5" spans="3:9">
      <c r="C44" s="1"/>
      <c r="D44" s="128"/>
      <c r="E44" s="129"/>
      <c r="F44" s="130"/>
      <c r="G44" s="131"/>
      <c r="H44" s="129"/>
      <c r="I44" s="140"/>
    </row>
    <row r="45" s="21" customFormat="1" ht="13.5" spans="3:9">
      <c r="C45" s="1"/>
      <c r="D45" s="132"/>
      <c r="E45" s="129"/>
      <c r="F45" s="130"/>
      <c r="G45" s="131"/>
      <c r="H45" s="129"/>
      <c r="I45" s="140"/>
    </row>
    <row r="46" s="21" customFormat="1" ht="13.5" spans="3:9">
      <c r="C46" s="1"/>
      <c r="D46" s="65" t="s">
        <v>660</v>
      </c>
      <c r="E46" s="65"/>
      <c r="F46" s="46"/>
      <c r="G46" s="47"/>
      <c r="H46" s="1"/>
      <c r="I46" s="55"/>
    </row>
    <row r="47" s="21" customFormat="1" ht="30" customHeight="1" spans="3:9">
      <c r="C47" s="1"/>
      <c r="D47" s="93" t="s">
        <v>190</v>
      </c>
      <c r="E47" s="94" t="s">
        <v>304</v>
      </c>
      <c r="F47" s="30" t="s">
        <v>305</v>
      </c>
      <c r="G47" s="30" t="s">
        <v>577</v>
      </c>
      <c r="H47" s="30" t="s">
        <v>307</v>
      </c>
      <c r="I47" s="30" t="s">
        <v>322</v>
      </c>
    </row>
    <row r="48" s="21" customFormat="1" ht="30" customHeight="1" spans="3:9">
      <c r="C48" s="1"/>
      <c r="D48" s="117" t="s">
        <v>170</v>
      </c>
      <c r="E48" s="117">
        <v>1</v>
      </c>
      <c r="F48" s="119" t="s">
        <v>661</v>
      </c>
      <c r="G48" s="118" t="s">
        <v>662</v>
      </c>
      <c r="H48" s="117" t="s">
        <v>636</v>
      </c>
      <c r="I48" s="135">
        <v>820</v>
      </c>
    </row>
    <row r="49" s="21" customFormat="1" ht="30" customHeight="1" spans="3:9">
      <c r="C49" s="1"/>
      <c r="D49" s="117" t="s">
        <v>170</v>
      </c>
      <c r="E49" s="117">
        <v>2</v>
      </c>
      <c r="F49" s="119" t="s">
        <v>663</v>
      </c>
      <c r="G49" s="118" t="s">
        <v>664</v>
      </c>
      <c r="H49" s="117" t="s">
        <v>665</v>
      </c>
      <c r="I49" s="141">
        <v>400</v>
      </c>
    </row>
    <row r="50" s="21" customFormat="1" ht="30" customHeight="1" spans="3:9">
      <c r="C50" s="1"/>
      <c r="D50" s="117" t="s">
        <v>170</v>
      </c>
      <c r="E50" s="117">
        <v>3</v>
      </c>
      <c r="F50" s="119" t="s">
        <v>666</v>
      </c>
      <c r="G50" s="118" t="s">
        <v>667</v>
      </c>
      <c r="H50" s="119" t="s">
        <v>665</v>
      </c>
      <c r="I50" s="141">
        <v>1340</v>
      </c>
    </row>
    <row r="51" s="21" customFormat="1" ht="30" customHeight="1" spans="3:9">
      <c r="C51" s="1"/>
      <c r="D51" s="117" t="s">
        <v>170</v>
      </c>
      <c r="E51" s="117">
        <v>4</v>
      </c>
      <c r="F51" s="119" t="s">
        <v>668</v>
      </c>
      <c r="G51" s="118" t="s">
        <v>669</v>
      </c>
      <c r="H51" s="117" t="s">
        <v>670</v>
      </c>
      <c r="I51" s="141">
        <v>8000</v>
      </c>
    </row>
    <row r="52" s="21" customFormat="1" ht="30" customHeight="1" spans="3:9">
      <c r="C52" s="1"/>
      <c r="D52" s="117" t="s">
        <v>170</v>
      </c>
      <c r="E52" s="117">
        <v>5</v>
      </c>
      <c r="F52" s="119" t="s">
        <v>671</v>
      </c>
      <c r="G52" s="118" t="s">
        <v>672</v>
      </c>
      <c r="H52" s="119" t="s">
        <v>673</v>
      </c>
      <c r="I52" s="135">
        <v>7770</v>
      </c>
    </row>
    <row r="53" s="21" customFormat="1" ht="30" customHeight="1" spans="3:9">
      <c r="C53" s="1"/>
      <c r="D53" s="117" t="s">
        <v>170</v>
      </c>
      <c r="E53" s="117">
        <v>6</v>
      </c>
      <c r="F53" s="119" t="s">
        <v>674</v>
      </c>
      <c r="G53" s="118" t="s">
        <v>675</v>
      </c>
      <c r="H53" s="119" t="s">
        <v>676</v>
      </c>
      <c r="I53" s="141">
        <v>5180</v>
      </c>
    </row>
    <row r="54" s="21" customFormat="1" ht="30" customHeight="1" spans="3:9">
      <c r="C54" s="1"/>
      <c r="D54" s="117" t="s">
        <v>170</v>
      </c>
      <c r="E54" s="117">
        <v>7</v>
      </c>
      <c r="F54" s="119" t="s">
        <v>677</v>
      </c>
      <c r="G54" s="118" t="s">
        <v>678</v>
      </c>
      <c r="H54" s="119" t="s">
        <v>679</v>
      </c>
      <c r="I54" s="141">
        <v>750</v>
      </c>
    </row>
    <row r="55" s="21" customFormat="1" ht="30" customHeight="1" spans="3:9">
      <c r="C55" s="1"/>
      <c r="D55" s="117" t="s">
        <v>170</v>
      </c>
      <c r="E55" s="117">
        <v>8</v>
      </c>
      <c r="F55" s="133" t="s">
        <v>680</v>
      </c>
      <c r="G55" s="118" t="s">
        <v>681</v>
      </c>
      <c r="H55" s="117" t="s">
        <v>665</v>
      </c>
      <c r="I55" s="141">
        <v>1100</v>
      </c>
    </row>
    <row r="56" s="21" customFormat="1" ht="30" customHeight="1" spans="3:9">
      <c r="C56" s="1"/>
      <c r="D56" s="117" t="s">
        <v>170</v>
      </c>
      <c r="E56" s="117">
        <v>9</v>
      </c>
      <c r="F56" s="119" t="s">
        <v>682</v>
      </c>
      <c r="G56" s="118" t="s">
        <v>683</v>
      </c>
      <c r="H56" s="117" t="s">
        <v>636</v>
      </c>
      <c r="I56" s="141">
        <v>600</v>
      </c>
    </row>
    <row r="57" s="21" customFormat="1" ht="30" customHeight="1" spans="3:9">
      <c r="C57" s="1"/>
      <c r="D57" s="117" t="s">
        <v>170</v>
      </c>
      <c r="E57" s="117">
        <v>10</v>
      </c>
      <c r="F57" s="119" t="s">
        <v>684</v>
      </c>
      <c r="G57" s="118" t="s">
        <v>685</v>
      </c>
      <c r="H57" s="117" t="s">
        <v>686</v>
      </c>
      <c r="I57" s="141">
        <v>8540.39</v>
      </c>
    </row>
    <row r="58" s="21" customFormat="1" ht="30" customHeight="1" spans="3:9">
      <c r="C58" s="1"/>
      <c r="D58" s="117" t="s">
        <v>170</v>
      </c>
      <c r="E58" s="117">
        <v>11</v>
      </c>
      <c r="F58" s="119" t="s">
        <v>687</v>
      </c>
      <c r="G58" s="118" t="s">
        <v>688</v>
      </c>
      <c r="H58" s="117" t="s">
        <v>665</v>
      </c>
      <c r="I58" s="141">
        <v>1898</v>
      </c>
    </row>
    <row r="59" s="21" customFormat="1" ht="30" customHeight="1" spans="3:9">
      <c r="C59" s="1"/>
      <c r="D59" s="117" t="s">
        <v>170</v>
      </c>
      <c r="E59" s="117">
        <v>12</v>
      </c>
      <c r="F59" s="119" t="s">
        <v>689</v>
      </c>
      <c r="G59" s="118" t="s">
        <v>690</v>
      </c>
      <c r="H59" s="117" t="s">
        <v>691</v>
      </c>
      <c r="I59" s="141">
        <v>2000</v>
      </c>
    </row>
    <row r="60" s="21" customFormat="1" ht="41" customHeight="1" spans="3:9">
      <c r="C60" s="1"/>
      <c r="D60" s="117" t="s">
        <v>170</v>
      </c>
      <c r="E60" s="117">
        <v>13</v>
      </c>
      <c r="F60" s="119" t="s">
        <v>692</v>
      </c>
      <c r="G60" s="118" t="s">
        <v>693</v>
      </c>
      <c r="H60" s="119" t="s">
        <v>665</v>
      </c>
      <c r="I60" s="135">
        <v>450</v>
      </c>
    </row>
    <row r="61" s="21" customFormat="1" ht="44" customHeight="1" spans="3:9">
      <c r="C61" s="1"/>
      <c r="D61" s="117" t="s">
        <v>170</v>
      </c>
      <c r="E61" s="117">
        <v>14</v>
      </c>
      <c r="F61" s="119" t="s">
        <v>694</v>
      </c>
      <c r="G61" s="118" t="s">
        <v>695</v>
      </c>
      <c r="H61" s="119" t="s">
        <v>113</v>
      </c>
      <c r="I61" s="141">
        <v>10360</v>
      </c>
    </row>
    <row r="62" s="21" customFormat="1" ht="44" customHeight="1" spans="3:9">
      <c r="C62" s="1"/>
      <c r="D62" s="117" t="s">
        <v>170</v>
      </c>
      <c r="E62" s="117">
        <v>15</v>
      </c>
      <c r="F62" s="119" t="s">
        <v>696</v>
      </c>
      <c r="G62" s="118" t="s">
        <v>697</v>
      </c>
      <c r="H62" s="119" t="s">
        <v>622</v>
      </c>
      <c r="I62" s="141">
        <v>3780</v>
      </c>
    </row>
    <row r="63" s="21" customFormat="1" ht="30" customHeight="1" spans="3:9">
      <c r="C63" s="1"/>
      <c r="D63" s="117" t="s">
        <v>170</v>
      </c>
      <c r="E63" s="117">
        <v>16</v>
      </c>
      <c r="F63" s="119" t="s">
        <v>698</v>
      </c>
      <c r="G63" s="118" t="s">
        <v>699</v>
      </c>
      <c r="H63" s="117" t="s">
        <v>608</v>
      </c>
      <c r="I63" s="141">
        <v>1940</v>
      </c>
    </row>
    <row r="64" s="21" customFormat="1" ht="46" customHeight="1" spans="3:9">
      <c r="C64" s="1"/>
      <c r="D64" s="117" t="s">
        <v>170</v>
      </c>
      <c r="E64" s="117">
        <v>17</v>
      </c>
      <c r="F64" s="119" t="s">
        <v>700</v>
      </c>
      <c r="G64" s="118" t="s">
        <v>701</v>
      </c>
      <c r="H64" s="117" t="s">
        <v>584</v>
      </c>
      <c r="I64" s="141">
        <v>2099</v>
      </c>
    </row>
    <row r="65" s="21" customFormat="1" ht="30" customHeight="1" spans="3:9">
      <c r="C65" s="1"/>
      <c r="D65" s="117" t="s">
        <v>170</v>
      </c>
      <c r="E65" s="117">
        <v>18</v>
      </c>
      <c r="F65" s="119" t="s">
        <v>702</v>
      </c>
      <c r="G65" s="118" t="s">
        <v>703</v>
      </c>
      <c r="H65" s="117" t="s">
        <v>704</v>
      </c>
      <c r="I65" s="141">
        <v>2790</v>
      </c>
    </row>
    <row r="66" s="21" customFormat="1" ht="45" customHeight="1" spans="3:9">
      <c r="C66" s="1"/>
      <c r="D66" s="117" t="s">
        <v>170</v>
      </c>
      <c r="E66" s="117">
        <v>19</v>
      </c>
      <c r="F66" s="119" t="s">
        <v>705</v>
      </c>
      <c r="G66" s="118" t="s">
        <v>706</v>
      </c>
      <c r="H66" s="119" t="s">
        <v>622</v>
      </c>
      <c r="I66" s="141">
        <v>3980</v>
      </c>
    </row>
    <row r="67" s="21" customFormat="1" ht="30" customHeight="1" spans="3:9">
      <c r="C67" s="1"/>
      <c r="D67" s="117" t="s">
        <v>170</v>
      </c>
      <c r="E67" s="117">
        <v>20</v>
      </c>
      <c r="F67" s="119" t="s">
        <v>707</v>
      </c>
      <c r="G67" s="118" t="s">
        <v>708</v>
      </c>
      <c r="H67" s="119" t="s">
        <v>12</v>
      </c>
      <c r="I67" s="141">
        <v>11673</v>
      </c>
    </row>
    <row r="68" s="21" customFormat="1" ht="30" customHeight="1" spans="3:9">
      <c r="C68" s="1"/>
      <c r="D68" s="117" t="s">
        <v>170</v>
      </c>
      <c r="E68" s="117">
        <v>22</v>
      </c>
      <c r="F68" s="119" t="s">
        <v>709</v>
      </c>
      <c r="G68" s="118" t="s">
        <v>710</v>
      </c>
      <c r="H68" s="117" t="s">
        <v>12</v>
      </c>
      <c r="I68" s="141">
        <v>6404.86</v>
      </c>
    </row>
    <row r="69" s="21" customFormat="1" ht="30" customHeight="1" spans="3:9">
      <c r="C69" s="1"/>
      <c r="D69" s="117" t="s">
        <v>170</v>
      </c>
      <c r="E69" s="117">
        <v>23</v>
      </c>
      <c r="F69" s="119" t="s">
        <v>711</v>
      </c>
      <c r="G69" s="118" t="s">
        <v>712</v>
      </c>
      <c r="H69" s="117" t="s">
        <v>665</v>
      </c>
      <c r="I69" s="141">
        <v>330</v>
      </c>
    </row>
    <row r="70" s="21" customFormat="1" ht="30" customHeight="1" spans="3:9">
      <c r="C70" s="1"/>
      <c r="D70" s="117" t="s">
        <v>170</v>
      </c>
      <c r="E70" s="117">
        <v>24</v>
      </c>
      <c r="F70" s="119" t="s">
        <v>713</v>
      </c>
      <c r="G70" s="118" t="s">
        <v>714</v>
      </c>
      <c r="H70" s="117" t="s">
        <v>691</v>
      </c>
      <c r="I70" s="135">
        <v>5000</v>
      </c>
    </row>
    <row r="71" s="21" customFormat="1" ht="40.5" spans="3:9">
      <c r="C71" s="1"/>
      <c r="D71" s="117" t="s">
        <v>170</v>
      </c>
      <c r="E71" s="117">
        <v>25</v>
      </c>
      <c r="F71" s="119" t="s">
        <v>715</v>
      </c>
      <c r="G71" s="118" t="s">
        <v>716</v>
      </c>
      <c r="H71" s="117" t="s">
        <v>717</v>
      </c>
      <c r="I71" s="141">
        <v>2400</v>
      </c>
    </row>
    <row r="72" s="21" customFormat="1" ht="30" customHeight="1" spans="3:9">
      <c r="C72" s="1"/>
      <c r="D72" s="117" t="s">
        <v>170</v>
      </c>
      <c r="E72" s="117">
        <v>26</v>
      </c>
      <c r="F72" s="117" t="s">
        <v>718</v>
      </c>
      <c r="G72" s="118" t="s">
        <v>719</v>
      </c>
      <c r="H72" s="117" t="s">
        <v>326</v>
      </c>
      <c r="I72" s="141">
        <v>7380</v>
      </c>
    </row>
    <row r="73" s="21" customFormat="1" ht="46" customHeight="1" spans="3:9">
      <c r="C73" s="1"/>
      <c r="D73" s="117" t="s">
        <v>170</v>
      </c>
      <c r="E73" s="117">
        <v>27</v>
      </c>
      <c r="F73" s="119" t="s">
        <v>720</v>
      </c>
      <c r="G73" s="118" t="s">
        <v>721</v>
      </c>
      <c r="H73" s="117" t="s">
        <v>679</v>
      </c>
      <c r="I73" s="141">
        <v>2990</v>
      </c>
    </row>
    <row r="74" s="21" customFormat="1" ht="46" customHeight="1" spans="3:9">
      <c r="C74" s="1"/>
      <c r="D74" s="117" t="s">
        <v>170</v>
      </c>
      <c r="E74" s="117">
        <v>28</v>
      </c>
      <c r="F74" s="119" t="s">
        <v>722</v>
      </c>
      <c r="G74" s="118" t="s">
        <v>723</v>
      </c>
      <c r="H74" s="117" t="s">
        <v>13</v>
      </c>
      <c r="I74" s="141">
        <v>1220</v>
      </c>
    </row>
    <row r="75" s="21" customFormat="1" ht="30" customHeight="1" spans="3:9">
      <c r="C75" s="1"/>
      <c r="D75" s="117" t="s">
        <v>170</v>
      </c>
      <c r="E75" s="117">
        <v>29</v>
      </c>
      <c r="F75" s="119" t="s">
        <v>724</v>
      </c>
      <c r="G75" s="118" t="s">
        <v>725</v>
      </c>
      <c r="H75" s="117" t="s">
        <v>665</v>
      </c>
      <c r="I75" s="141">
        <v>445</v>
      </c>
    </row>
    <row r="76" s="21" customFormat="1" ht="30" customHeight="1" spans="3:9">
      <c r="C76" s="1"/>
      <c r="D76" s="117" t="s">
        <v>170</v>
      </c>
      <c r="E76" s="117">
        <v>30</v>
      </c>
      <c r="F76" s="119" t="s">
        <v>726</v>
      </c>
      <c r="G76" s="118" t="s">
        <v>727</v>
      </c>
      <c r="H76" s="117" t="s">
        <v>608</v>
      </c>
      <c r="I76" s="141">
        <v>2950</v>
      </c>
    </row>
    <row r="77" s="21" customFormat="1" ht="30" customHeight="1" spans="3:9">
      <c r="C77" s="1"/>
      <c r="D77" s="117" t="s">
        <v>170</v>
      </c>
      <c r="E77" s="117">
        <v>31</v>
      </c>
      <c r="F77" s="119" t="s">
        <v>728</v>
      </c>
      <c r="G77" s="118" t="s">
        <v>729</v>
      </c>
      <c r="H77" s="117" t="s">
        <v>636</v>
      </c>
      <c r="I77" s="141">
        <v>400</v>
      </c>
    </row>
    <row r="78" s="21" customFormat="1" ht="30" customHeight="1" spans="3:9">
      <c r="C78" s="1"/>
      <c r="D78" s="117" t="s">
        <v>170</v>
      </c>
      <c r="E78" s="117">
        <v>33</v>
      </c>
      <c r="F78" s="119" t="s">
        <v>730</v>
      </c>
      <c r="G78" s="118" t="s">
        <v>731</v>
      </c>
      <c r="H78" s="117" t="s">
        <v>5</v>
      </c>
      <c r="I78" s="135">
        <v>43830</v>
      </c>
    </row>
    <row r="79" s="21" customFormat="1" ht="30" customHeight="1" spans="3:9">
      <c r="C79" s="1"/>
      <c r="D79" s="117" t="s">
        <v>170</v>
      </c>
      <c r="E79" s="117">
        <v>35</v>
      </c>
      <c r="F79" s="119" t="s">
        <v>732</v>
      </c>
      <c r="G79" s="118" t="s">
        <v>733</v>
      </c>
      <c r="H79" s="117" t="s">
        <v>5</v>
      </c>
      <c r="I79" s="141">
        <v>2861.33</v>
      </c>
    </row>
    <row r="80" s="21" customFormat="1" ht="30" customHeight="1" spans="3:9">
      <c r="C80" s="1"/>
      <c r="D80" s="117" t="s">
        <v>170</v>
      </c>
      <c r="E80" s="117">
        <v>36</v>
      </c>
      <c r="F80" s="119" t="s">
        <v>734</v>
      </c>
      <c r="G80" s="118" t="s">
        <v>735</v>
      </c>
      <c r="H80" s="117" t="s">
        <v>594</v>
      </c>
      <c r="I80" s="141">
        <v>4200</v>
      </c>
    </row>
    <row r="81" s="21" customFormat="1" ht="30" customHeight="1" spans="3:9">
      <c r="C81" s="1"/>
      <c r="D81" s="117" t="s">
        <v>170</v>
      </c>
      <c r="E81" s="117">
        <v>37</v>
      </c>
      <c r="F81" s="119" t="s">
        <v>736</v>
      </c>
      <c r="G81" s="118" t="s">
        <v>737</v>
      </c>
      <c r="H81" s="117" t="s">
        <v>326</v>
      </c>
      <c r="I81" s="141">
        <v>11160</v>
      </c>
    </row>
    <row r="82" s="21" customFormat="1" ht="30" customHeight="1" spans="3:10">
      <c r="C82" s="1"/>
      <c r="D82" s="117" t="s">
        <v>170</v>
      </c>
      <c r="E82" s="117">
        <v>38</v>
      </c>
      <c r="F82" s="119" t="s">
        <v>738</v>
      </c>
      <c r="G82" s="118" t="s">
        <v>739</v>
      </c>
      <c r="H82" s="117" t="s">
        <v>594</v>
      </c>
      <c r="I82" s="141">
        <v>4140</v>
      </c>
      <c r="J82" s="149"/>
    </row>
    <row r="83" s="21" customFormat="1" ht="30" customHeight="1" spans="3:9">
      <c r="C83" s="1"/>
      <c r="D83" s="117" t="s">
        <v>170</v>
      </c>
      <c r="E83" s="117">
        <v>39</v>
      </c>
      <c r="F83" s="119" t="s">
        <v>740</v>
      </c>
      <c r="G83" s="118" t="s">
        <v>741</v>
      </c>
      <c r="H83" s="117" t="s">
        <v>742</v>
      </c>
      <c r="I83" s="141">
        <v>16800</v>
      </c>
    </row>
    <row r="84" s="21" customFormat="1" ht="30" customHeight="1" spans="3:9">
      <c r="C84" s="1"/>
      <c r="D84" s="117" t="s">
        <v>170</v>
      </c>
      <c r="E84" s="117">
        <v>40</v>
      </c>
      <c r="F84" s="119" t="s">
        <v>743</v>
      </c>
      <c r="G84" s="118" t="s">
        <v>744</v>
      </c>
      <c r="H84" s="117" t="s">
        <v>594</v>
      </c>
      <c r="I84" s="141">
        <v>7617.6</v>
      </c>
    </row>
    <row r="85" s="21" customFormat="1" ht="45" customHeight="1" spans="3:9">
      <c r="C85" s="1"/>
      <c r="D85" s="117" t="s">
        <v>170</v>
      </c>
      <c r="E85" s="117">
        <v>41</v>
      </c>
      <c r="F85" s="119" t="s">
        <v>745</v>
      </c>
      <c r="G85" s="118" t="s">
        <v>746</v>
      </c>
      <c r="H85" s="117" t="s">
        <v>11</v>
      </c>
      <c r="I85" s="141">
        <v>420</v>
      </c>
    </row>
    <row r="86" s="21" customFormat="1" ht="30" customHeight="1" spans="3:9">
      <c r="C86" s="1"/>
      <c r="D86" s="117" t="s">
        <v>170</v>
      </c>
      <c r="E86" s="117">
        <v>45</v>
      </c>
      <c r="F86" s="119" t="s">
        <v>747</v>
      </c>
      <c r="G86" s="118" t="s">
        <v>748</v>
      </c>
      <c r="H86" s="117" t="s">
        <v>636</v>
      </c>
      <c r="I86" s="141">
        <v>2600</v>
      </c>
    </row>
    <row r="87" s="21" customFormat="1" ht="30" customHeight="1" spans="3:9">
      <c r="C87" s="1"/>
      <c r="D87" s="117" t="s">
        <v>170</v>
      </c>
      <c r="E87" s="117">
        <v>46</v>
      </c>
      <c r="F87" s="119" t="s">
        <v>749</v>
      </c>
      <c r="G87" s="118" t="s">
        <v>750</v>
      </c>
      <c r="H87" s="117" t="s">
        <v>704</v>
      </c>
      <c r="I87" s="141">
        <v>26100</v>
      </c>
    </row>
    <row r="88" s="21" customFormat="1" ht="27" spans="3:9">
      <c r="C88" s="1"/>
      <c r="D88" s="117" t="s">
        <v>170</v>
      </c>
      <c r="E88" s="117">
        <v>47</v>
      </c>
      <c r="F88" s="119" t="s">
        <v>751</v>
      </c>
      <c r="G88" s="118" t="s">
        <v>752</v>
      </c>
      <c r="H88" s="119" t="s">
        <v>622</v>
      </c>
      <c r="I88" s="141">
        <v>1890</v>
      </c>
    </row>
    <row r="89" s="21" customFormat="1" ht="46" customHeight="1" spans="3:9">
      <c r="C89" s="1"/>
      <c r="D89" s="117" t="s">
        <v>170</v>
      </c>
      <c r="E89" s="117">
        <v>48</v>
      </c>
      <c r="F89" s="119" t="s">
        <v>753</v>
      </c>
      <c r="G89" s="118" t="s">
        <v>754</v>
      </c>
      <c r="H89" s="119" t="s">
        <v>622</v>
      </c>
      <c r="I89" s="141">
        <v>1890</v>
      </c>
    </row>
    <row r="90" s="21" customFormat="1" ht="30" customHeight="1" spans="3:9">
      <c r="C90" s="1"/>
      <c r="D90" s="117" t="s">
        <v>170</v>
      </c>
      <c r="E90" s="117">
        <v>49</v>
      </c>
      <c r="F90" s="119" t="s">
        <v>755</v>
      </c>
      <c r="G90" s="118" t="s">
        <v>756</v>
      </c>
      <c r="H90" s="119" t="s">
        <v>622</v>
      </c>
      <c r="I90" s="141">
        <v>1890</v>
      </c>
    </row>
    <row r="91" s="21" customFormat="1" ht="13.5" spans="3:10">
      <c r="C91" s="1"/>
      <c r="D91" s="123" t="s">
        <v>658</v>
      </c>
      <c r="E91" s="124" t="s">
        <v>757</v>
      </c>
      <c r="F91" s="125"/>
      <c r="G91" s="126"/>
      <c r="H91" s="127"/>
      <c r="I91" s="141">
        <f>SUM(I48:I90)</f>
        <v>230389.18</v>
      </c>
      <c r="J91" s="138"/>
    </row>
    <row r="92" s="21" customFormat="1" ht="13.5" spans="3:10">
      <c r="C92" s="1"/>
      <c r="D92" s="98" t="s">
        <v>302</v>
      </c>
      <c r="E92" s="124"/>
      <c r="F92" s="125"/>
      <c r="G92" s="126"/>
      <c r="H92" s="127"/>
      <c r="I92" s="150"/>
      <c r="J92" s="138"/>
    </row>
    <row r="93" s="21" customFormat="1" ht="13.5" spans="3:9">
      <c r="C93" s="1"/>
      <c r="D93" s="1"/>
      <c r="E93" s="114"/>
      <c r="F93" s="142"/>
      <c r="G93" s="143"/>
      <c r="H93" s="114"/>
      <c r="I93" s="140"/>
    </row>
    <row r="94" s="21" customFormat="1" ht="13.5" spans="3:9">
      <c r="C94" s="1"/>
      <c r="D94" s="74"/>
      <c r="E94" s="144"/>
      <c r="F94" s="145"/>
      <c r="G94" s="143"/>
      <c r="H94" s="114"/>
      <c r="I94" s="140"/>
    </row>
    <row r="95" s="21" customFormat="1" ht="13.5" spans="3:9">
      <c r="C95" s="1"/>
      <c r="D95" s="65" t="s">
        <v>758</v>
      </c>
      <c r="E95" s="1"/>
      <c r="F95" s="48"/>
      <c r="G95" s="49"/>
      <c r="H95" s="1"/>
      <c r="I95" s="55"/>
    </row>
    <row r="96" s="21" customFormat="1" ht="30" customHeight="1" spans="3:9">
      <c r="C96" s="1"/>
      <c r="D96" s="93" t="s">
        <v>190</v>
      </c>
      <c r="E96" s="94" t="s">
        <v>304</v>
      </c>
      <c r="F96" s="30" t="s">
        <v>305</v>
      </c>
      <c r="G96" s="31" t="s">
        <v>577</v>
      </c>
      <c r="H96" s="31" t="s">
        <v>307</v>
      </c>
      <c r="I96" s="31" t="s">
        <v>322</v>
      </c>
    </row>
    <row r="97" s="21" customFormat="1" ht="27" spans="3:9">
      <c r="C97" s="1"/>
      <c r="D97" s="117" t="s">
        <v>759</v>
      </c>
      <c r="E97" s="117">
        <v>1</v>
      </c>
      <c r="F97" s="119" t="s">
        <v>760</v>
      </c>
      <c r="G97" s="118" t="s">
        <v>761</v>
      </c>
      <c r="H97" s="119" t="s">
        <v>113</v>
      </c>
      <c r="I97" s="135">
        <v>4298</v>
      </c>
    </row>
    <row r="98" s="21" customFormat="1" ht="30" customHeight="1" spans="3:9">
      <c r="C98" s="1"/>
      <c r="D98" s="117" t="s">
        <v>759</v>
      </c>
      <c r="E98" s="117">
        <v>2</v>
      </c>
      <c r="F98" s="119" t="s">
        <v>762</v>
      </c>
      <c r="G98" s="118" t="s">
        <v>763</v>
      </c>
      <c r="H98" s="117" t="s">
        <v>764</v>
      </c>
      <c r="I98" s="135">
        <v>1895.2</v>
      </c>
    </row>
    <row r="99" s="21" customFormat="1" ht="30" customHeight="1" spans="3:9">
      <c r="C99" s="1"/>
      <c r="D99" s="117" t="s">
        <v>759</v>
      </c>
      <c r="E99" s="117">
        <v>3</v>
      </c>
      <c r="F99" s="119" t="s">
        <v>765</v>
      </c>
      <c r="G99" s="118" t="s">
        <v>766</v>
      </c>
      <c r="H99" s="117" t="s">
        <v>13</v>
      </c>
      <c r="I99" s="135">
        <v>4448</v>
      </c>
    </row>
    <row r="100" s="21" customFormat="1" ht="30" customHeight="1" spans="3:9">
      <c r="C100" s="1"/>
      <c r="D100" s="117" t="s">
        <v>759</v>
      </c>
      <c r="E100" s="117">
        <v>4</v>
      </c>
      <c r="F100" s="119" t="s">
        <v>767</v>
      </c>
      <c r="G100" s="118" t="s">
        <v>768</v>
      </c>
      <c r="H100" s="117" t="s">
        <v>769</v>
      </c>
      <c r="I100" s="135">
        <v>2175</v>
      </c>
    </row>
    <row r="101" s="21" customFormat="1" ht="30" customHeight="1" spans="3:9">
      <c r="C101" s="1"/>
      <c r="D101" s="117" t="s">
        <v>759</v>
      </c>
      <c r="E101" s="117">
        <v>5</v>
      </c>
      <c r="F101" s="119" t="s">
        <v>770</v>
      </c>
      <c r="G101" s="118" t="s">
        <v>771</v>
      </c>
      <c r="H101" s="117" t="s">
        <v>679</v>
      </c>
      <c r="I101" s="135">
        <v>2750</v>
      </c>
    </row>
    <row r="102" s="21" customFormat="1" ht="30" customHeight="1" spans="3:9">
      <c r="C102" s="1"/>
      <c r="D102" s="117" t="s">
        <v>759</v>
      </c>
      <c r="E102" s="117">
        <v>6</v>
      </c>
      <c r="F102" s="119" t="s">
        <v>772</v>
      </c>
      <c r="G102" s="118" t="s">
        <v>773</v>
      </c>
      <c r="H102" s="117" t="s">
        <v>769</v>
      </c>
      <c r="I102" s="135">
        <v>10000</v>
      </c>
    </row>
    <row r="103" s="21" customFormat="1" ht="30" customHeight="1" spans="3:9">
      <c r="C103" s="1"/>
      <c r="D103" s="117" t="s">
        <v>759</v>
      </c>
      <c r="E103" s="117">
        <v>7</v>
      </c>
      <c r="F103" s="119" t="s">
        <v>774</v>
      </c>
      <c r="G103" s="118" t="s">
        <v>775</v>
      </c>
      <c r="H103" s="117" t="s">
        <v>665</v>
      </c>
      <c r="I103" s="135">
        <v>500</v>
      </c>
    </row>
    <row r="104" s="21" customFormat="1" ht="30" customHeight="1" spans="3:9">
      <c r="C104" s="1"/>
      <c r="D104" s="117" t="s">
        <v>759</v>
      </c>
      <c r="E104" s="117">
        <v>8</v>
      </c>
      <c r="F104" s="119" t="s">
        <v>776</v>
      </c>
      <c r="G104" s="118" t="s">
        <v>777</v>
      </c>
      <c r="H104" s="117" t="s">
        <v>665</v>
      </c>
      <c r="I104" s="135">
        <v>1710</v>
      </c>
    </row>
    <row r="105" s="21" customFormat="1" ht="30" customHeight="1" spans="3:9">
      <c r="C105" s="1"/>
      <c r="D105" s="117" t="s">
        <v>759</v>
      </c>
      <c r="E105" s="117">
        <v>9</v>
      </c>
      <c r="F105" s="119" t="s">
        <v>778</v>
      </c>
      <c r="G105" s="118" t="s">
        <v>779</v>
      </c>
      <c r="H105" s="117" t="s">
        <v>618</v>
      </c>
      <c r="I105" s="135">
        <v>21326.88</v>
      </c>
    </row>
    <row r="106" s="21" customFormat="1" ht="30" customHeight="1" spans="3:9">
      <c r="C106" s="1"/>
      <c r="D106" s="117" t="s">
        <v>759</v>
      </c>
      <c r="E106" s="117">
        <v>10</v>
      </c>
      <c r="F106" s="119" t="s">
        <v>780</v>
      </c>
      <c r="G106" s="118" t="s">
        <v>781</v>
      </c>
      <c r="H106" s="117" t="s">
        <v>769</v>
      </c>
      <c r="I106" s="135">
        <v>1752.61</v>
      </c>
    </row>
    <row r="107" s="21" customFormat="1" ht="30" customHeight="1" spans="3:9">
      <c r="C107" s="1"/>
      <c r="D107" s="117" t="s">
        <v>759</v>
      </c>
      <c r="E107" s="117">
        <v>11</v>
      </c>
      <c r="F107" s="119" t="s">
        <v>782</v>
      </c>
      <c r="G107" s="118" t="s">
        <v>783</v>
      </c>
      <c r="H107" s="117" t="s">
        <v>764</v>
      </c>
      <c r="I107" s="135">
        <v>564.6</v>
      </c>
    </row>
    <row r="108" s="21" customFormat="1" ht="30" customHeight="1" spans="3:9">
      <c r="C108" s="1"/>
      <c r="D108" s="117" t="s">
        <v>759</v>
      </c>
      <c r="E108" s="117">
        <v>14</v>
      </c>
      <c r="F108" s="119" t="s">
        <v>784</v>
      </c>
      <c r="G108" s="118" t="s">
        <v>785</v>
      </c>
      <c r="H108" s="119" t="s">
        <v>786</v>
      </c>
      <c r="I108" s="135">
        <v>1000</v>
      </c>
    </row>
    <row r="109" s="21" customFormat="1" ht="30" customHeight="1" spans="3:9">
      <c r="C109" s="1"/>
      <c r="D109" s="117" t="s">
        <v>759</v>
      </c>
      <c r="E109" s="117">
        <v>15</v>
      </c>
      <c r="F109" s="119" t="s">
        <v>787</v>
      </c>
      <c r="G109" s="118" t="s">
        <v>788</v>
      </c>
      <c r="H109" s="117" t="s">
        <v>789</v>
      </c>
      <c r="I109" s="151">
        <v>1500</v>
      </c>
    </row>
    <row r="110" s="21" customFormat="1" ht="30" customHeight="1" spans="3:10">
      <c r="C110" s="1"/>
      <c r="D110" s="117" t="s">
        <v>759</v>
      </c>
      <c r="E110" s="117">
        <v>16</v>
      </c>
      <c r="F110" s="119" t="s">
        <v>790</v>
      </c>
      <c r="G110" s="118" t="s">
        <v>791</v>
      </c>
      <c r="H110" s="117" t="s">
        <v>792</v>
      </c>
      <c r="I110" s="151">
        <v>1526.4</v>
      </c>
      <c r="J110" s="138"/>
    </row>
    <row r="111" s="21" customFormat="1" ht="13.5" spans="3:10">
      <c r="C111" s="1"/>
      <c r="D111" s="123" t="s">
        <v>658</v>
      </c>
      <c r="E111" s="124" t="s">
        <v>793</v>
      </c>
      <c r="F111" s="46"/>
      <c r="G111" s="47"/>
      <c r="H111" s="1"/>
      <c r="I111" s="152">
        <f>SUM(I97:I110)</f>
        <v>55446.69</v>
      </c>
      <c r="J111" s="153"/>
    </row>
    <row r="112" s="21" customFormat="1" ht="13.5" spans="3:9">
      <c r="C112" s="1"/>
      <c r="D112" s="98" t="s">
        <v>302</v>
      </c>
      <c r="E112" s="146"/>
      <c r="F112" s="146"/>
      <c r="G112" s="147"/>
      <c r="H112" s="148"/>
      <c r="I112" s="154"/>
    </row>
    <row r="113" s="21" customFormat="1" ht="30" customHeight="1" spans="3:9">
      <c r="C113" s="1"/>
      <c r="D113" s="1"/>
      <c r="E113" s="1"/>
      <c r="F113" s="46"/>
      <c r="G113" s="47"/>
      <c r="H113" s="1"/>
      <c r="I113" s="55"/>
    </row>
    <row r="114" s="21" customFormat="1" ht="15" hidden="1" spans="3:9">
      <c r="C114" s="1"/>
      <c r="D114"/>
      <c r="E114"/>
      <c r="F114"/>
      <c r="G114"/>
      <c r="H114"/>
      <c r="I114"/>
    </row>
    <row r="115" s="21" customFormat="1" ht="24.9" hidden="1" customHeight="1" spans="3:10">
      <c r="C115" s="1"/>
      <c r="D115"/>
      <c r="E115"/>
      <c r="F115"/>
      <c r="G115"/>
      <c r="H115"/>
      <c r="I115"/>
      <c r="J115" s="155" t="s">
        <v>309</v>
      </c>
    </row>
    <row r="116" s="21" customFormat="1" ht="24.9" hidden="1" customHeight="1" spans="3:10">
      <c r="C116" s="1"/>
      <c r="D116"/>
      <c r="E116"/>
      <c r="F116"/>
      <c r="G116"/>
      <c r="H116"/>
      <c r="I116"/>
      <c r="J116" s="156">
        <v>8000</v>
      </c>
    </row>
    <row r="117" s="21" customFormat="1" ht="24.9" hidden="1" customHeight="1" spans="3:10">
      <c r="C117" s="1"/>
      <c r="D117"/>
      <c r="E117"/>
      <c r="F117"/>
      <c r="G117"/>
      <c r="H117"/>
      <c r="I117"/>
      <c r="J117" s="156">
        <v>14500</v>
      </c>
    </row>
    <row r="118" s="21" customFormat="1" ht="24.9" hidden="1" customHeight="1" spans="3:10">
      <c r="C118" s="1"/>
      <c r="D118"/>
      <c r="E118"/>
      <c r="F118"/>
      <c r="G118"/>
      <c r="H118"/>
      <c r="I118"/>
      <c r="J118" s="156">
        <v>18500</v>
      </c>
    </row>
    <row r="119" s="21" customFormat="1" ht="24.9" hidden="1" customHeight="1" spans="3:10">
      <c r="C119" s="1"/>
      <c r="D119"/>
      <c r="E119"/>
      <c r="F119"/>
      <c r="G119"/>
      <c r="H119"/>
      <c r="I119"/>
      <c r="J119" s="156">
        <v>18000</v>
      </c>
    </row>
    <row r="120" s="21" customFormat="1" ht="24.9" hidden="1" customHeight="1" spans="3:10">
      <c r="C120" s="1"/>
      <c r="D120"/>
      <c r="E120"/>
      <c r="F120"/>
      <c r="G120"/>
      <c r="H120"/>
      <c r="I120"/>
      <c r="J120" s="156">
        <v>36000</v>
      </c>
    </row>
    <row r="121" s="21" customFormat="1" ht="24.9" hidden="1" customHeight="1" spans="3:10">
      <c r="C121" s="1"/>
      <c r="D121"/>
      <c r="E121"/>
      <c r="F121"/>
      <c r="G121"/>
      <c r="H121"/>
      <c r="I121"/>
      <c r="J121" s="156">
        <v>6000</v>
      </c>
    </row>
    <row r="122" s="21" customFormat="1" ht="15" hidden="1" spans="3:9">
      <c r="C122" s="1"/>
      <c r="D122"/>
      <c r="E122"/>
      <c r="F122"/>
      <c r="G122"/>
      <c r="H122"/>
      <c r="I122"/>
    </row>
    <row r="123" s="21" customFormat="1" ht="13.5" hidden="1" spans="3:9">
      <c r="C123" s="1"/>
      <c r="D123" s="1"/>
      <c r="E123" s="1"/>
      <c r="F123" s="46"/>
      <c r="G123" s="47"/>
      <c r="H123" s="1"/>
      <c r="I123" s="55"/>
    </row>
    <row r="124" s="21" customFormat="1" ht="13.5" hidden="1" spans="3:9">
      <c r="C124" s="1"/>
      <c r="D124" s="1"/>
      <c r="E124" s="1"/>
      <c r="F124" s="46"/>
      <c r="G124" s="47"/>
      <c r="H124" s="1"/>
      <c r="I124" s="55"/>
    </row>
    <row r="125" s="21" customFormat="1" ht="13.5" hidden="1" spans="3:9">
      <c r="C125" s="1"/>
      <c r="D125" s="1"/>
      <c r="E125" s="1"/>
      <c r="F125" s="46"/>
      <c r="G125" s="47"/>
      <c r="H125" s="1"/>
      <c r="I125" s="55"/>
    </row>
    <row r="126" s="21" customFormat="1" ht="24.9" hidden="1" customHeight="1" spans="3:5">
      <c r="C126" s="1"/>
      <c r="D126" s="1"/>
      <c r="E126" s="1"/>
    </row>
    <row r="127" s="21" customFormat="1" ht="24.9" hidden="1" customHeight="1" spans="3:14">
      <c r="C127" s="1"/>
      <c r="D127" s="1"/>
      <c r="E127" s="1"/>
      <c r="J127" s="53"/>
      <c r="K127" s="53"/>
      <c r="L127" s="53"/>
      <c r="M127" s="53"/>
      <c r="N127" s="53"/>
    </row>
    <row r="128" s="21" customFormat="1" ht="13.5" hidden="1" spans="3:9">
      <c r="C128" s="1"/>
      <c r="D128" s="1"/>
      <c r="E128" s="1"/>
      <c r="F128" s="46"/>
      <c r="G128" s="47"/>
      <c r="H128" s="1"/>
      <c r="I128" s="55"/>
    </row>
    <row r="129" s="21" customFormat="1" ht="13.5" hidden="1" spans="3:9">
      <c r="C129" s="1"/>
      <c r="D129" s="1"/>
      <c r="E129" s="1"/>
      <c r="F129" s="46"/>
      <c r="G129" s="47"/>
      <c r="H129" s="1"/>
      <c r="I129" s="55"/>
    </row>
    <row r="130" s="21" customFormat="1" ht="13.5" hidden="1" spans="3:9">
      <c r="C130" s="1"/>
      <c r="D130" s="1"/>
      <c r="E130" s="1"/>
      <c r="F130" s="46"/>
      <c r="G130" s="47"/>
      <c r="H130" s="1"/>
      <c r="I130" s="55"/>
    </row>
    <row r="131" s="21" customFormat="1" ht="13.5" hidden="1" spans="3:9">
      <c r="C131" s="1"/>
      <c r="D131" s="1"/>
      <c r="E131" s="1"/>
      <c r="F131" s="46"/>
      <c r="G131" s="47"/>
      <c r="H131" s="1"/>
      <c r="I131" s="55"/>
    </row>
    <row r="132" s="21" customFormat="1" ht="13.5" hidden="1" spans="3:9">
      <c r="C132" s="1"/>
      <c r="D132" s="1"/>
      <c r="E132" s="1"/>
      <c r="F132" s="46"/>
      <c r="G132" s="47"/>
      <c r="H132" s="1"/>
      <c r="I132" s="55"/>
    </row>
    <row r="133" s="21" customFormat="1" ht="13.5" hidden="1" spans="3:9">
      <c r="C133" s="1"/>
      <c r="D133" s="1"/>
      <c r="E133" s="1"/>
      <c r="F133" s="46"/>
      <c r="G133" s="47"/>
      <c r="H133" s="1"/>
      <c r="I133" s="55"/>
    </row>
    <row r="134" s="21" customFormat="1" ht="13.5" hidden="1" spans="3:9">
      <c r="C134" s="1"/>
      <c r="D134" s="1"/>
      <c r="E134" s="1"/>
      <c r="F134" s="46"/>
      <c r="G134" s="47"/>
      <c r="H134" s="1"/>
      <c r="I134" s="55"/>
    </row>
    <row r="135" s="21" customFormat="1" ht="13.5" hidden="1" spans="3:9">
      <c r="C135" s="1"/>
      <c r="D135" s="1"/>
      <c r="E135" s="1"/>
      <c r="F135" s="46"/>
      <c r="G135" s="47"/>
      <c r="H135" s="1"/>
      <c r="I135" s="55"/>
    </row>
    <row r="136" s="21" customFormat="1" ht="13.5" hidden="1" spans="3:9">
      <c r="C136" s="1"/>
      <c r="D136" s="1"/>
      <c r="E136" s="1"/>
      <c r="F136" s="46"/>
      <c r="G136" s="47"/>
      <c r="H136" s="1"/>
      <c r="I136" s="55"/>
    </row>
    <row r="137" s="21" customFormat="1" ht="13.5" hidden="1" spans="3:9">
      <c r="C137" s="1"/>
      <c r="D137" s="1"/>
      <c r="E137" s="1"/>
      <c r="F137" s="46"/>
      <c r="G137" s="47"/>
      <c r="H137" s="1"/>
      <c r="I137" s="55"/>
    </row>
    <row r="138" s="21" customFormat="1" ht="13.5" hidden="1" spans="3:9">
      <c r="C138" s="1"/>
      <c r="D138" s="1"/>
      <c r="E138" s="1"/>
      <c r="F138" s="46"/>
      <c r="G138" s="47"/>
      <c r="H138" s="1"/>
      <c r="I138" s="55"/>
    </row>
    <row r="139" s="21" customFormat="1" ht="13.5" hidden="1" spans="3:9">
      <c r="C139" s="1"/>
      <c r="D139" s="1"/>
      <c r="E139" s="1"/>
      <c r="F139" s="46"/>
      <c r="G139" s="47"/>
      <c r="H139" s="1"/>
      <c r="I139" s="55"/>
    </row>
    <row r="140" s="21" customFormat="1" ht="13.5" hidden="1" spans="3:9">
      <c r="C140" s="1"/>
      <c r="D140" s="1"/>
      <c r="E140" s="1"/>
      <c r="F140" s="46"/>
      <c r="G140" s="47"/>
      <c r="H140" s="1"/>
      <c r="I140" s="55"/>
    </row>
    <row r="141" s="21" customFormat="1" ht="13.5" hidden="1" spans="3:9">
      <c r="C141" s="1"/>
      <c r="D141" s="1"/>
      <c r="E141" s="1"/>
      <c r="F141" s="46"/>
      <c r="G141" s="47"/>
      <c r="H141" s="1"/>
      <c r="I141" s="55"/>
    </row>
    <row r="142" s="21" customFormat="1" ht="13.5" hidden="1" spans="3:9">
      <c r="C142" s="1"/>
      <c r="D142" s="1"/>
      <c r="E142" s="1"/>
      <c r="F142" s="46"/>
      <c r="G142" s="47"/>
      <c r="H142" s="1"/>
      <c r="I142" s="55"/>
    </row>
    <row r="143" s="21" customFormat="1" ht="13.5" hidden="1" spans="3:9">
      <c r="C143" s="1"/>
      <c r="D143" s="1"/>
      <c r="E143" s="1"/>
      <c r="F143" s="46"/>
      <c r="G143" s="47"/>
      <c r="H143" s="1"/>
      <c r="I143" s="55"/>
    </row>
    <row r="144" s="21" customFormat="1" ht="13.5" hidden="1" spans="3:9">
      <c r="C144" s="1"/>
      <c r="D144" s="1"/>
      <c r="E144" s="1"/>
      <c r="F144" s="46"/>
      <c r="G144" s="47"/>
      <c r="H144" s="1"/>
      <c r="I144" s="55"/>
    </row>
    <row r="145" s="21" customFormat="1" ht="13.5" hidden="1" spans="3:9">
      <c r="C145" s="1"/>
      <c r="D145" s="1"/>
      <c r="E145" s="1"/>
      <c r="F145" s="46"/>
      <c r="G145" s="47"/>
      <c r="H145" s="1"/>
      <c r="I145" s="55"/>
    </row>
    <row r="146" s="21" customFormat="1" ht="13.5" hidden="1" spans="3:9">
      <c r="C146" s="1"/>
      <c r="D146" s="1"/>
      <c r="E146" s="1"/>
      <c r="F146" s="46"/>
      <c r="G146" s="47"/>
      <c r="H146" s="1"/>
      <c r="I146" s="55"/>
    </row>
    <row r="147" s="21" customFormat="1" ht="13.5" hidden="1" spans="3:9">
      <c r="C147" s="1"/>
      <c r="D147" s="1"/>
      <c r="E147" s="1"/>
      <c r="F147" s="46"/>
      <c r="G147" s="47"/>
      <c r="H147" s="1"/>
      <c r="I147" s="55"/>
    </row>
    <row r="148" s="21" customFormat="1" ht="13.5" hidden="1" spans="3:9">
      <c r="C148" s="1"/>
      <c r="D148" s="1"/>
      <c r="E148" s="1"/>
      <c r="F148" s="46"/>
      <c r="G148" s="47"/>
      <c r="H148" s="1"/>
      <c r="I148" s="55"/>
    </row>
    <row r="149" s="21" customFormat="1" ht="13.5" hidden="1" spans="3:9">
      <c r="C149" s="1"/>
      <c r="D149" s="1"/>
      <c r="E149" s="1"/>
      <c r="F149" s="46"/>
      <c r="G149" s="47"/>
      <c r="H149" s="1"/>
      <c r="I149" s="55"/>
    </row>
    <row r="150" s="21" customFormat="1" ht="13.5" hidden="1" spans="3:9">
      <c r="C150" s="1"/>
      <c r="D150" s="1"/>
      <c r="E150" s="1"/>
      <c r="F150" s="46"/>
      <c r="G150" s="47"/>
      <c r="H150" s="1"/>
      <c r="I150" s="55"/>
    </row>
    <row r="151" s="21" customFormat="1" ht="13.5" hidden="1" spans="3:9">
      <c r="C151" s="1"/>
      <c r="D151" s="1"/>
      <c r="E151" s="1"/>
      <c r="F151" s="46"/>
      <c r="G151" s="47"/>
      <c r="H151" s="1"/>
      <c r="I151" s="55"/>
    </row>
    <row r="152" s="21" customFormat="1" ht="13.5" hidden="1" spans="3:9">
      <c r="C152" s="1"/>
      <c r="D152" s="1"/>
      <c r="E152" s="1"/>
      <c r="F152" s="46"/>
      <c r="G152" s="47"/>
      <c r="H152" s="1"/>
      <c r="I152" s="55"/>
    </row>
    <row r="153" s="21" customFormat="1" ht="13.5" hidden="1" spans="3:9">
      <c r="C153" s="1"/>
      <c r="D153" s="1"/>
      <c r="E153" s="1"/>
      <c r="F153" s="46"/>
      <c r="G153" s="47"/>
      <c r="H153" s="1"/>
      <c r="I153" s="55"/>
    </row>
    <row r="154" s="21" customFormat="1" ht="13.5" hidden="1" spans="3:9">
      <c r="C154" s="1"/>
      <c r="D154" s="1"/>
      <c r="E154" s="1"/>
      <c r="F154" s="46"/>
      <c r="G154" s="47"/>
      <c r="H154" s="1"/>
      <c r="I154" s="55"/>
    </row>
    <row r="155" s="21" customFormat="1" ht="13.5" hidden="1" spans="3:9">
      <c r="C155" s="1"/>
      <c r="D155" s="1"/>
      <c r="E155" s="1"/>
      <c r="F155" s="46"/>
      <c r="G155" s="47"/>
      <c r="H155" s="1"/>
      <c r="I155" s="55"/>
    </row>
    <row r="156" s="21" customFormat="1" ht="13.5" hidden="1" spans="3:9">
      <c r="C156" s="1"/>
      <c r="D156" s="1"/>
      <c r="E156" s="1"/>
      <c r="F156" s="46"/>
      <c r="G156" s="47"/>
      <c r="H156" s="1"/>
      <c r="I156" s="55"/>
    </row>
    <row r="157" s="21" customFormat="1" ht="13.5" hidden="1" spans="3:9">
      <c r="C157" s="1"/>
      <c r="D157" s="1"/>
      <c r="E157" s="1"/>
      <c r="F157" s="46"/>
      <c r="G157" s="47"/>
      <c r="H157" s="1"/>
      <c r="I157" s="55"/>
    </row>
    <row r="158" s="21" customFormat="1" ht="13.5" hidden="1" spans="3:9">
      <c r="C158" s="1"/>
      <c r="D158" s="1"/>
      <c r="E158" s="1"/>
      <c r="F158" s="46"/>
      <c r="G158" s="47"/>
      <c r="H158" s="1"/>
      <c r="I158" s="55"/>
    </row>
    <row r="159" s="21" customFormat="1" ht="13.5" hidden="1" spans="3:9">
      <c r="C159" s="1"/>
      <c r="D159" s="1"/>
      <c r="E159" s="1"/>
      <c r="F159" s="46"/>
      <c r="G159" s="47"/>
      <c r="H159" s="1"/>
      <c r="I159" s="55"/>
    </row>
    <row r="160" s="21" customFormat="1" ht="13.5" hidden="1" spans="3:9">
      <c r="C160" s="1"/>
      <c r="D160" s="1"/>
      <c r="E160" s="1"/>
      <c r="F160" s="46"/>
      <c r="G160" s="47"/>
      <c r="H160" s="1"/>
      <c r="I160" s="55"/>
    </row>
    <row r="161" s="21" customFormat="1" ht="13.5" hidden="1" spans="3:9">
      <c r="C161" s="1"/>
      <c r="D161" s="1"/>
      <c r="E161" s="1"/>
      <c r="F161" s="46"/>
      <c r="G161" s="47"/>
      <c r="H161" s="1"/>
      <c r="I161" s="55"/>
    </row>
    <row r="162" s="21" customFormat="1" ht="13.5" hidden="1" spans="3:9">
      <c r="C162" s="1"/>
      <c r="D162" s="1"/>
      <c r="E162" s="1"/>
      <c r="F162" s="46"/>
      <c r="G162" s="47"/>
      <c r="H162" s="1"/>
      <c r="I162" s="55"/>
    </row>
    <row r="163" s="21" customFormat="1" ht="13.5" hidden="1" spans="3:9">
      <c r="C163" s="1"/>
      <c r="D163" s="1"/>
      <c r="E163" s="1"/>
      <c r="F163" s="46"/>
      <c r="G163" s="47"/>
      <c r="H163" s="1"/>
      <c r="I163" s="55"/>
    </row>
    <row r="164" s="21" customFormat="1" ht="13.5" hidden="1" spans="3:9">
      <c r="C164" s="1"/>
      <c r="D164" s="1"/>
      <c r="E164" s="1"/>
      <c r="F164" s="46"/>
      <c r="G164" s="47"/>
      <c r="H164" s="1"/>
      <c r="I164" s="55"/>
    </row>
    <row r="165" s="21" customFormat="1" ht="13.5" hidden="1" spans="3:9">
      <c r="C165" s="1"/>
      <c r="D165" s="1"/>
      <c r="E165" s="1"/>
      <c r="F165" s="46"/>
      <c r="G165" s="47"/>
      <c r="H165" s="1"/>
      <c r="I165" s="55"/>
    </row>
    <row r="166" s="21" customFormat="1" ht="13.5" hidden="1" spans="3:9">
      <c r="C166" s="1"/>
      <c r="D166" s="1"/>
      <c r="E166" s="1"/>
      <c r="F166" s="46"/>
      <c r="G166" s="47"/>
      <c r="H166" s="1"/>
      <c r="I166" s="55"/>
    </row>
    <row r="167" s="21" customFormat="1" ht="13.5" hidden="1" spans="3:9">
      <c r="C167" s="1"/>
      <c r="D167" s="1"/>
      <c r="E167" s="1"/>
      <c r="F167" s="46"/>
      <c r="G167" s="47"/>
      <c r="H167" s="1"/>
      <c r="I167" s="55"/>
    </row>
    <row r="168" s="21" customFormat="1" ht="13.5" hidden="1" spans="3:9">
      <c r="C168" s="1"/>
      <c r="D168" s="1"/>
      <c r="E168" s="1"/>
      <c r="F168" s="46"/>
      <c r="G168" s="47"/>
      <c r="H168" s="1"/>
      <c r="I168" s="55"/>
    </row>
    <row r="169" s="21" customFormat="1" ht="13.5" hidden="1" spans="3:9">
      <c r="C169" s="1"/>
      <c r="D169" s="1"/>
      <c r="E169" s="1"/>
      <c r="F169" s="46"/>
      <c r="G169" s="47"/>
      <c r="H169" s="1"/>
      <c r="I169" s="55"/>
    </row>
    <row r="170" s="21" customFormat="1" ht="13.5" hidden="1" spans="3:9">
      <c r="C170" s="1"/>
      <c r="D170" s="1"/>
      <c r="E170" s="1"/>
      <c r="F170" s="46"/>
      <c r="G170" s="47"/>
      <c r="H170" s="1"/>
      <c r="I170" s="55"/>
    </row>
    <row r="171" s="21" customFormat="1" ht="13.5" hidden="1" spans="3:9">
      <c r="C171" s="1"/>
      <c r="D171" s="1"/>
      <c r="E171" s="1"/>
      <c r="F171" s="46"/>
      <c r="G171" s="47"/>
      <c r="H171" s="1"/>
      <c r="I171" s="55"/>
    </row>
    <row r="172" s="21" customFormat="1" ht="13.5" hidden="1" spans="3:9">
      <c r="C172" s="1"/>
      <c r="D172" s="1"/>
      <c r="E172" s="1"/>
      <c r="F172" s="46"/>
      <c r="G172" s="47"/>
      <c r="H172" s="1"/>
      <c r="I172" s="55"/>
    </row>
    <row r="173" s="21" customFormat="1" ht="13.5" hidden="1" spans="3:9">
      <c r="C173" s="1"/>
      <c r="D173" s="1"/>
      <c r="E173" s="1"/>
      <c r="F173" s="46"/>
      <c r="G173" s="47"/>
      <c r="H173" s="1"/>
      <c r="I173" s="55"/>
    </row>
    <row r="174" s="21" customFormat="1" ht="13.5" hidden="1" spans="3:9">
      <c r="C174" s="1"/>
      <c r="D174" s="1"/>
      <c r="E174" s="1"/>
      <c r="F174" s="46"/>
      <c r="G174" s="47"/>
      <c r="H174" s="1"/>
      <c r="I174" s="55"/>
    </row>
    <row r="175" s="21" customFormat="1" ht="13.5" hidden="1" spans="3:9">
      <c r="C175" s="1"/>
      <c r="D175" s="1"/>
      <c r="E175" s="1"/>
      <c r="F175" s="46"/>
      <c r="G175" s="47"/>
      <c r="H175" s="1"/>
      <c r="I175" s="55"/>
    </row>
    <row r="176" s="21" customFormat="1" ht="13.5" hidden="1" spans="3:9">
      <c r="C176" s="1"/>
      <c r="D176" s="1"/>
      <c r="E176" s="1"/>
      <c r="F176" s="46"/>
      <c r="G176" s="47"/>
      <c r="H176" s="1"/>
      <c r="I176" s="55"/>
    </row>
    <row r="177" s="21" customFormat="1" ht="13.5" hidden="1" spans="3:9">
      <c r="C177" s="1"/>
      <c r="D177" s="1"/>
      <c r="E177" s="1"/>
      <c r="F177" s="46"/>
      <c r="G177" s="47"/>
      <c r="H177" s="1"/>
      <c r="I177" s="55"/>
    </row>
    <row r="178" s="21" customFormat="1" ht="13.5" hidden="1" spans="3:9">
      <c r="C178" s="1"/>
      <c r="D178" s="1"/>
      <c r="E178" s="1"/>
      <c r="F178" s="46"/>
      <c r="G178" s="47"/>
      <c r="H178" s="1"/>
      <c r="I178" s="55"/>
    </row>
    <row r="179" s="21" customFormat="1" ht="13.5" hidden="1" spans="3:9">
      <c r="C179" s="1"/>
      <c r="D179" s="1"/>
      <c r="E179" s="1"/>
      <c r="F179" s="46"/>
      <c r="G179" s="47"/>
      <c r="H179" s="1"/>
      <c r="I179" s="55"/>
    </row>
    <row r="180" s="21" customFormat="1" ht="13.5" hidden="1" spans="3:9">
      <c r="C180" s="1"/>
      <c r="D180" s="1"/>
      <c r="E180" s="1"/>
      <c r="F180" s="46"/>
      <c r="G180" s="47"/>
      <c r="H180" s="1"/>
      <c r="I180" s="55"/>
    </row>
    <row r="181" s="21" customFormat="1" ht="13.5" hidden="1" spans="3:9">
      <c r="C181" s="1"/>
      <c r="D181" s="1"/>
      <c r="E181" s="1"/>
      <c r="F181" s="46"/>
      <c r="G181" s="47"/>
      <c r="H181" s="1"/>
      <c r="I181" s="55"/>
    </row>
    <row r="182" s="21" customFormat="1" ht="13.5" hidden="1" spans="3:9">
      <c r="C182" s="1"/>
      <c r="D182" s="1"/>
      <c r="E182" s="1"/>
      <c r="F182" s="46"/>
      <c r="G182" s="47"/>
      <c r="H182" s="1"/>
      <c r="I182" s="55"/>
    </row>
    <row r="183" s="21" customFormat="1" ht="13.5" hidden="1" spans="3:9">
      <c r="C183" s="1"/>
      <c r="D183" s="1"/>
      <c r="E183" s="1"/>
      <c r="F183" s="46"/>
      <c r="G183" s="47"/>
      <c r="H183" s="1"/>
      <c r="I183" s="55"/>
    </row>
    <row r="184" s="21" customFormat="1" ht="13.5" hidden="1" spans="3:9">
      <c r="C184" s="1"/>
      <c r="D184" s="1"/>
      <c r="E184" s="1"/>
      <c r="F184" s="46"/>
      <c r="G184" s="47"/>
      <c r="H184" s="1"/>
      <c r="I184" s="55"/>
    </row>
    <row r="185" s="21" customFormat="1" ht="13.5" hidden="1" spans="3:9">
      <c r="C185" s="1"/>
      <c r="D185" s="1"/>
      <c r="E185" s="1"/>
      <c r="F185" s="46"/>
      <c r="G185" s="47"/>
      <c r="H185" s="1"/>
      <c r="I185" s="55"/>
    </row>
    <row r="186" s="21" customFormat="1" ht="13.5" hidden="1" spans="3:9">
      <c r="C186" s="1"/>
      <c r="D186" s="1"/>
      <c r="E186" s="1"/>
      <c r="F186" s="46"/>
      <c r="G186" s="47"/>
      <c r="H186" s="1"/>
      <c r="I186" s="55"/>
    </row>
    <row r="187" s="21" customFormat="1" ht="13.5" hidden="1" spans="3:9">
      <c r="C187" s="1"/>
      <c r="D187" s="1"/>
      <c r="E187" s="1"/>
      <c r="F187" s="46"/>
      <c r="G187" s="47"/>
      <c r="H187" s="1"/>
      <c r="I187" s="55"/>
    </row>
    <row r="188" s="21" customFormat="1" ht="13.5" hidden="1" spans="3:9">
      <c r="C188" s="1"/>
      <c r="D188" s="1"/>
      <c r="E188" s="1"/>
      <c r="F188" s="46"/>
      <c r="G188" s="47"/>
      <c r="H188" s="1"/>
      <c r="I188" s="55"/>
    </row>
    <row r="189" s="21" customFormat="1" ht="13.5" hidden="1" spans="3:9">
      <c r="C189" s="1"/>
      <c r="D189" s="1"/>
      <c r="E189" s="1"/>
      <c r="F189" s="46"/>
      <c r="G189" s="47"/>
      <c r="H189" s="1"/>
      <c r="I189" s="55"/>
    </row>
    <row r="190" s="21" customFormat="1" ht="13.5" hidden="1" spans="3:9">
      <c r="C190" s="1"/>
      <c r="D190" s="1"/>
      <c r="E190" s="1"/>
      <c r="F190" s="46"/>
      <c r="G190" s="47"/>
      <c r="H190" s="1"/>
      <c r="I190" s="55"/>
    </row>
    <row r="191" s="21" customFormat="1" ht="13.5" hidden="1" spans="3:9">
      <c r="C191" s="1"/>
      <c r="D191" s="1"/>
      <c r="E191" s="1"/>
      <c r="F191" s="46"/>
      <c r="G191" s="47"/>
      <c r="H191" s="1"/>
      <c r="I191" s="55"/>
    </row>
    <row r="192" s="21" customFormat="1" ht="13.5" hidden="1" spans="3:9">
      <c r="C192" s="1"/>
      <c r="D192" s="1"/>
      <c r="E192" s="1"/>
      <c r="F192" s="46"/>
      <c r="G192" s="47"/>
      <c r="H192" s="1"/>
      <c r="I192" s="55"/>
    </row>
    <row r="193" s="21" customFormat="1" ht="13.5" hidden="1" spans="3:9">
      <c r="C193" s="1"/>
      <c r="D193" s="1"/>
      <c r="E193" s="1"/>
      <c r="F193" s="46"/>
      <c r="G193" s="47"/>
      <c r="H193" s="1"/>
      <c r="I193" s="55"/>
    </row>
    <row r="194" s="21" customFormat="1" ht="13.5" hidden="1" spans="3:9">
      <c r="C194" s="1"/>
      <c r="D194" s="1"/>
      <c r="E194" s="1"/>
      <c r="F194" s="46"/>
      <c r="G194" s="47"/>
      <c r="H194" s="1"/>
      <c r="I194" s="55"/>
    </row>
    <row r="195" s="21" customFormat="1" ht="13.5" hidden="1" spans="3:9">
      <c r="C195" s="1"/>
      <c r="D195" s="1"/>
      <c r="E195" s="1"/>
      <c r="F195" s="46"/>
      <c r="G195" s="47"/>
      <c r="H195" s="1"/>
      <c r="I195" s="55"/>
    </row>
    <row r="196" s="21" customFormat="1" ht="13.5" hidden="1" spans="3:9">
      <c r="C196" s="1"/>
      <c r="D196" s="1"/>
      <c r="E196" s="1"/>
      <c r="F196" s="46"/>
      <c r="G196" s="47"/>
      <c r="H196" s="1"/>
      <c r="I196" s="55"/>
    </row>
    <row r="197" s="21" customFormat="1" ht="13.5" hidden="1" spans="3:9">
      <c r="C197" s="1"/>
      <c r="D197" s="1"/>
      <c r="E197" s="1"/>
      <c r="F197" s="46"/>
      <c r="G197" s="47"/>
      <c r="H197" s="1"/>
      <c r="I197" s="55"/>
    </row>
    <row r="198" s="21" customFormat="1" ht="13.5" hidden="1" spans="3:9">
      <c r="C198" s="1"/>
      <c r="D198" s="1"/>
      <c r="E198" s="1"/>
      <c r="F198" s="46"/>
      <c r="G198" s="47"/>
      <c r="H198" s="1"/>
      <c r="I198" s="55"/>
    </row>
    <row r="199" s="21" customFormat="1" ht="13.5" hidden="1" spans="3:9">
      <c r="C199" s="1"/>
      <c r="D199" s="1"/>
      <c r="E199" s="1"/>
      <c r="F199" s="46"/>
      <c r="G199" s="47"/>
      <c r="H199" s="1"/>
      <c r="I199" s="55"/>
    </row>
    <row r="200" s="21" customFormat="1" ht="13.5" hidden="1" spans="3:9">
      <c r="C200" s="1"/>
      <c r="D200" s="1"/>
      <c r="E200" s="1"/>
      <c r="F200" s="46"/>
      <c r="G200" s="47"/>
      <c r="H200" s="1"/>
      <c r="I200" s="55"/>
    </row>
    <row r="201" s="21" customFormat="1" ht="13.5" hidden="1" spans="3:9">
      <c r="C201" s="1"/>
      <c r="D201" s="1"/>
      <c r="E201" s="1"/>
      <c r="F201" s="46"/>
      <c r="G201" s="47"/>
      <c r="H201" s="1"/>
      <c r="I201" s="55"/>
    </row>
    <row r="202" s="21" customFormat="1" ht="13.5" hidden="1" spans="3:9">
      <c r="C202" s="1"/>
      <c r="D202" s="1"/>
      <c r="E202" s="1"/>
      <c r="F202" s="46"/>
      <c r="G202" s="47"/>
      <c r="H202" s="1"/>
      <c r="I202" s="55"/>
    </row>
    <row r="203" s="21" customFormat="1" ht="13.5" hidden="1" spans="3:9">
      <c r="C203" s="1"/>
      <c r="D203" s="1"/>
      <c r="E203" s="1"/>
      <c r="F203" s="46"/>
      <c r="G203" s="47"/>
      <c r="H203" s="1"/>
      <c r="I203" s="55"/>
    </row>
    <row r="204" s="21" customFormat="1" ht="13.5" hidden="1" spans="3:9">
      <c r="C204" s="1"/>
      <c r="D204" s="1"/>
      <c r="E204" s="1"/>
      <c r="F204" s="46"/>
      <c r="G204" s="47"/>
      <c r="H204" s="1"/>
      <c r="I204" s="55"/>
    </row>
    <row r="205" s="21" customFormat="1" ht="13.5" hidden="1" spans="3:9">
      <c r="C205" s="1"/>
      <c r="D205" s="1"/>
      <c r="E205" s="1"/>
      <c r="F205" s="46"/>
      <c r="G205" s="47"/>
      <c r="H205" s="1"/>
      <c r="I205" s="55"/>
    </row>
    <row r="206" s="21" customFormat="1" ht="13.5" hidden="1" spans="3:9">
      <c r="C206" s="1"/>
      <c r="D206" s="1"/>
      <c r="E206" s="1"/>
      <c r="F206" s="46"/>
      <c r="G206" s="47"/>
      <c r="H206" s="1"/>
      <c r="I206" s="55"/>
    </row>
    <row r="207" s="21" customFormat="1" ht="13.5" hidden="1" spans="3:9">
      <c r="C207" s="1"/>
      <c r="D207" s="1"/>
      <c r="E207" s="1"/>
      <c r="F207" s="46"/>
      <c r="G207" s="47"/>
      <c r="H207" s="1"/>
      <c r="I207" s="55"/>
    </row>
    <row r="208" s="21" customFormat="1" ht="13.5" hidden="1" spans="3:9">
      <c r="C208" s="1"/>
      <c r="D208" s="1"/>
      <c r="E208" s="1"/>
      <c r="F208" s="46"/>
      <c r="G208" s="47"/>
      <c r="H208" s="1"/>
      <c r="I208" s="55"/>
    </row>
    <row r="209" s="21" customFormat="1" ht="13.5" hidden="1" spans="3:9">
      <c r="C209" s="1"/>
      <c r="D209" s="1"/>
      <c r="E209" s="1"/>
      <c r="F209" s="46"/>
      <c r="G209" s="47"/>
      <c r="H209" s="1"/>
      <c r="I209" s="55"/>
    </row>
    <row r="210" s="21" customFormat="1" ht="13.5" hidden="1" spans="3:9">
      <c r="C210" s="1"/>
      <c r="D210" s="1"/>
      <c r="E210" s="1"/>
      <c r="F210" s="46"/>
      <c r="G210" s="47"/>
      <c r="H210" s="1"/>
      <c r="I210" s="55"/>
    </row>
    <row r="211" s="21" customFormat="1" ht="13.5" hidden="1" spans="3:9">
      <c r="C211" s="1"/>
      <c r="D211" s="1"/>
      <c r="E211" s="1"/>
      <c r="F211" s="46"/>
      <c r="G211" s="47"/>
      <c r="H211" s="1"/>
      <c r="I211" s="55"/>
    </row>
    <row r="212" s="21" customFormat="1" ht="13.5" hidden="1" spans="3:9">
      <c r="C212" s="1"/>
      <c r="D212" s="1"/>
      <c r="E212" s="1"/>
      <c r="F212" s="46"/>
      <c r="G212" s="47"/>
      <c r="H212" s="1"/>
      <c r="I212" s="55"/>
    </row>
    <row r="213" s="21" customFormat="1" ht="13.5" hidden="1" spans="3:9">
      <c r="C213" s="1"/>
      <c r="D213" s="1"/>
      <c r="E213" s="1"/>
      <c r="F213" s="46"/>
      <c r="G213" s="47"/>
      <c r="H213" s="1"/>
      <c r="I213" s="55"/>
    </row>
    <row r="214" s="21" customFormat="1" ht="13.5" hidden="1" spans="3:9">
      <c r="C214" s="1"/>
      <c r="D214" s="1"/>
      <c r="E214" s="1"/>
      <c r="F214" s="46"/>
      <c r="G214" s="47"/>
      <c r="H214" s="1"/>
      <c r="I214" s="55"/>
    </row>
    <row r="215" s="21" customFormat="1" ht="13.5" hidden="1" spans="3:9">
      <c r="C215" s="1"/>
      <c r="D215" s="1"/>
      <c r="E215" s="1"/>
      <c r="F215" s="46"/>
      <c r="G215" s="47"/>
      <c r="H215" s="1"/>
      <c r="I215" s="55"/>
    </row>
    <row r="216" s="21" customFormat="1" ht="13.5" hidden="1" spans="3:9">
      <c r="C216" s="1"/>
      <c r="D216" s="1"/>
      <c r="E216" s="1"/>
      <c r="F216" s="46"/>
      <c r="G216" s="47"/>
      <c r="H216" s="1"/>
      <c r="I216" s="55"/>
    </row>
    <row r="217" s="21" customFormat="1" ht="13.5" hidden="1" spans="3:9">
      <c r="C217" s="1"/>
      <c r="D217" s="1"/>
      <c r="E217" s="1"/>
      <c r="F217" s="46"/>
      <c r="G217" s="47"/>
      <c r="H217" s="1"/>
      <c r="I217" s="55"/>
    </row>
    <row r="218" s="21" customFormat="1" ht="13.5" hidden="1" spans="3:9">
      <c r="C218" s="1"/>
      <c r="D218" s="1"/>
      <c r="E218" s="1"/>
      <c r="F218" s="46"/>
      <c r="G218" s="47"/>
      <c r="H218" s="1"/>
      <c r="I218" s="55"/>
    </row>
    <row r="219" s="21" customFormat="1" ht="13.5" hidden="1" spans="3:9">
      <c r="C219" s="1"/>
      <c r="D219" s="1"/>
      <c r="E219" s="1"/>
      <c r="F219" s="46"/>
      <c r="G219" s="47"/>
      <c r="H219" s="1"/>
      <c r="I219" s="55"/>
    </row>
    <row r="220" s="21" customFormat="1" ht="13.5" hidden="1" spans="3:9">
      <c r="C220" s="1"/>
      <c r="D220" s="1"/>
      <c r="E220" s="1"/>
      <c r="F220" s="46"/>
      <c r="G220" s="47"/>
      <c r="H220" s="1"/>
      <c r="I220" s="55"/>
    </row>
    <row r="221" s="21" customFormat="1" ht="13.5" hidden="1" spans="3:9">
      <c r="C221" s="1"/>
      <c r="D221" s="1"/>
      <c r="E221" s="1"/>
      <c r="F221" s="46"/>
      <c r="G221" s="47"/>
      <c r="H221" s="1"/>
      <c r="I221" s="55"/>
    </row>
    <row r="222" s="21" customFormat="1" ht="13.5" hidden="1" spans="3:9">
      <c r="C222" s="1"/>
      <c r="D222" s="1"/>
      <c r="E222" s="1"/>
      <c r="F222" s="46"/>
      <c r="G222" s="47"/>
      <c r="H222" s="1"/>
      <c r="I222" s="55"/>
    </row>
    <row r="223" s="21" customFormat="1" ht="13.5" hidden="1" spans="3:9">
      <c r="C223" s="1"/>
      <c r="D223" s="1"/>
      <c r="E223" s="1"/>
      <c r="F223" s="46"/>
      <c r="G223" s="47"/>
      <c r="H223" s="1"/>
      <c r="I223" s="55"/>
    </row>
    <row r="224" s="21" customFormat="1" ht="13.5" hidden="1" spans="3:9">
      <c r="C224" s="1"/>
      <c r="D224" s="1"/>
      <c r="E224" s="1"/>
      <c r="F224" s="46"/>
      <c r="G224" s="47"/>
      <c r="H224" s="1"/>
      <c r="I224" s="55"/>
    </row>
    <row r="225" s="21" customFormat="1" ht="13.5" hidden="1" spans="3:9">
      <c r="C225" s="1"/>
      <c r="D225" s="1"/>
      <c r="E225" s="1"/>
      <c r="F225" s="46"/>
      <c r="G225" s="47"/>
      <c r="H225" s="1"/>
      <c r="I225" s="55"/>
    </row>
    <row r="226" s="21" customFormat="1" ht="13.5" hidden="1" spans="3:9">
      <c r="C226" s="1"/>
      <c r="D226" s="1"/>
      <c r="E226" s="1"/>
      <c r="F226" s="46"/>
      <c r="G226" s="47"/>
      <c r="H226" s="1"/>
      <c r="I226" s="55"/>
    </row>
    <row r="227" s="21" customFormat="1" ht="13.5" hidden="1" spans="3:9">
      <c r="C227" s="1"/>
      <c r="D227" s="1"/>
      <c r="E227" s="1"/>
      <c r="F227" s="46"/>
      <c r="G227" s="47"/>
      <c r="H227" s="1"/>
      <c r="I227" s="55"/>
    </row>
    <row r="228" s="21" customFormat="1" ht="13.5" hidden="1" spans="3:9">
      <c r="C228" s="1"/>
      <c r="D228" s="1"/>
      <c r="E228" s="1"/>
      <c r="F228" s="46"/>
      <c r="G228" s="47"/>
      <c r="H228" s="1"/>
      <c r="I228" s="55"/>
    </row>
    <row r="229" s="21" customFormat="1" ht="13.5" hidden="1" spans="3:9">
      <c r="C229" s="1"/>
      <c r="D229" s="1"/>
      <c r="E229" s="1"/>
      <c r="F229" s="46"/>
      <c r="G229" s="47"/>
      <c r="H229" s="1"/>
      <c r="I229" s="55"/>
    </row>
    <row r="230" s="21" customFormat="1" ht="13.5" hidden="1" spans="3:9">
      <c r="C230" s="1"/>
      <c r="D230" s="1"/>
      <c r="E230" s="1"/>
      <c r="F230" s="46"/>
      <c r="G230" s="47"/>
      <c r="H230" s="1"/>
      <c r="I230" s="55"/>
    </row>
    <row r="231" s="21" customFormat="1" ht="13.5" hidden="1" spans="3:9">
      <c r="C231" s="1"/>
      <c r="D231" s="1"/>
      <c r="E231" s="1"/>
      <c r="F231" s="46"/>
      <c r="G231" s="47"/>
      <c r="H231" s="1"/>
      <c r="I231" s="55"/>
    </row>
    <row r="232" s="21" customFormat="1" ht="13.5" hidden="1" spans="3:9">
      <c r="C232" s="1"/>
      <c r="D232" s="1"/>
      <c r="E232" s="1"/>
      <c r="F232" s="46"/>
      <c r="G232" s="47"/>
      <c r="H232" s="1"/>
      <c r="I232" s="55"/>
    </row>
    <row r="233" s="21" customFormat="1" ht="13.5" hidden="1" spans="3:9">
      <c r="C233" s="1"/>
      <c r="D233" s="1"/>
      <c r="E233" s="1"/>
      <c r="F233" s="46"/>
      <c r="G233" s="47"/>
      <c r="H233" s="1"/>
      <c r="I233" s="55"/>
    </row>
    <row r="234" s="21" customFormat="1" ht="13.5" hidden="1" spans="3:9">
      <c r="C234" s="1"/>
      <c r="D234" s="1"/>
      <c r="E234" s="1"/>
      <c r="F234" s="46"/>
      <c r="G234" s="47"/>
      <c r="H234" s="1"/>
      <c r="I234" s="55"/>
    </row>
    <row r="235" s="21" customFormat="1" ht="13.5" hidden="1" spans="3:9">
      <c r="C235" s="1"/>
      <c r="D235" s="1"/>
      <c r="E235" s="1"/>
      <c r="F235" s="46"/>
      <c r="G235" s="47"/>
      <c r="H235" s="1"/>
      <c r="I235" s="55"/>
    </row>
    <row r="236" s="21" customFormat="1" ht="13.5" hidden="1" spans="3:9">
      <c r="C236" s="1"/>
      <c r="D236" s="1"/>
      <c r="E236" s="1"/>
      <c r="F236" s="46"/>
      <c r="G236" s="47"/>
      <c r="H236" s="1"/>
      <c r="I236" s="55"/>
    </row>
    <row r="237" s="21" customFormat="1" ht="13.5" hidden="1" spans="3:9">
      <c r="C237" s="1"/>
      <c r="D237" s="1"/>
      <c r="E237" s="1"/>
      <c r="F237" s="46"/>
      <c r="G237" s="47"/>
      <c r="H237" s="1"/>
      <c r="I237" s="55"/>
    </row>
    <row r="238" s="21" customFormat="1" ht="13.5" hidden="1" spans="3:9">
      <c r="C238" s="1"/>
      <c r="D238" s="1"/>
      <c r="E238" s="1"/>
      <c r="F238" s="46"/>
      <c r="G238" s="47"/>
      <c r="H238" s="1"/>
      <c r="I238" s="55"/>
    </row>
    <row r="239" s="21" customFormat="1" ht="13.5" hidden="1" spans="3:9">
      <c r="C239" s="1"/>
      <c r="D239" s="1"/>
      <c r="E239" s="1"/>
      <c r="F239" s="46"/>
      <c r="G239" s="47"/>
      <c r="H239" s="1"/>
      <c r="I239" s="55"/>
    </row>
    <row r="240" s="21" customFormat="1" ht="13.5" hidden="1" spans="3:9">
      <c r="C240" s="1"/>
      <c r="D240" s="1"/>
      <c r="E240" s="1"/>
      <c r="F240" s="46"/>
      <c r="G240" s="47"/>
      <c r="H240" s="1"/>
      <c r="I240" s="55"/>
    </row>
    <row r="241" s="21" customFormat="1" ht="13.5" hidden="1" spans="3:9">
      <c r="C241" s="1"/>
      <c r="D241" s="1"/>
      <c r="E241" s="1"/>
      <c r="F241" s="46"/>
      <c r="G241" s="47"/>
      <c r="H241" s="1"/>
      <c r="I241" s="55"/>
    </row>
    <row r="242" s="21" customFormat="1" ht="13.5" hidden="1" spans="3:9">
      <c r="C242" s="1"/>
      <c r="D242" s="1"/>
      <c r="E242" s="1"/>
      <c r="F242" s="46"/>
      <c r="G242" s="47"/>
      <c r="H242" s="1"/>
      <c r="I242" s="55"/>
    </row>
    <row r="243" s="21" customFormat="1" ht="13.5" hidden="1" spans="3:9">
      <c r="C243" s="1"/>
      <c r="D243" s="1"/>
      <c r="E243" s="1"/>
      <c r="F243" s="46"/>
      <c r="G243" s="47"/>
      <c r="H243" s="1"/>
      <c r="I243" s="55"/>
    </row>
    <row r="244" s="21" customFormat="1" ht="13.5" hidden="1" spans="3:9">
      <c r="C244" s="1"/>
      <c r="D244" s="1"/>
      <c r="E244" s="1"/>
      <c r="F244" s="46"/>
      <c r="G244" s="47"/>
      <c r="H244" s="1"/>
      <c r="I244" s="55"/>
    </row>
    <row r="245" s="21" customFormat="1" ht="13.5" hidden="1" spans="3:9">
      <c r="C245" s="1"/>
      <c r="D245" s="1"/>
      <c r="E245" s="1"/>
      <c r="F245" s="46"/>
      <c r="G245" s="47"/>
      <c r="H245" s="1"/>
      <c r="I245" s="55"/>
    </row>
    <row r="246" s="21" customFormat="1" ht="13.5" hidden="1" spans="3:9">
      <c r="C246" s="1"/>
      <c r="D246" s="1"/>
      <c r="E246" s="1"/>
      <c r="F246" s="46"/>
      <c r="G246" s="47"/>
      <c r="H246" s="1"/>
      <c r="I246" s="55"/>
    </row>
    <row r="247" s="21" customFormat="1" ht="13.5" hidden="1" spans="3:9">
      <c r="C247" s="1"/>
      <c r="D247" s="1"/>
      <c r="E247" s="1"/>
      <c r="F247" s="46"/>
      <c r="G247" s="47"/>
      <c r="H247" s="1"/>
      <c r="I247" s="55"/>
    </row>
    <row r="248" s="21" customFormat="1" ht="13.5" hidden="1" spans="3:9">
      <c r="C248" s="1"/>
      <c r="D248" s="1"/>
      <c r="E248" s="1"/>
      <c r="F248" s="46"/>
      <c r="G248" s="47"/>
      <c r="H248" s="1"/>
      <c r="I248" s="55"/>
    </row>
    <row r="249" s="21" customFormat="1" ht="13.5" hidden="1" spans="3:9">
      <c r="C249" s="1"/>
      <c r="D249" s="1"/>
      <c r="E249" s="1"/>
      <c r="F249" s="46"/>
      <c r="G249" s="47"/>
      <c r="H249" s="1"/>
      <c r="I249" s="55"/>
    </row>
    <row r="250" s="21" customFormat="1" ht="13.5" hidden="1" spans="3:9">
      <c r="C250" s="1"/>
      <c r="D250" s="1"/>
      <c r="E250" s="1"/>
      <c r="F250" s="46"/>
      <c r="G250" s="47"/>
      <c r="H250" s="1"/>
      <c r="I250" s="55"/>
    </row>
    <row r="251" s="21" customFormat="1" ht="13.5" hidden="1" spans="3:9">
      <c r="C251" s="1"/>
      <c r="D251" s="1"/>
      <c r="E251" s="1"/>
      <c r="F251" s="46"/>
      <c r="G251" s="47"/>
      <c r="H251" s="1"/>
      <c r="I251" s="55"/>
    </row>
    <row r="252" s="21" customFormat="1" ht="13.5" hidden="1" spans="3:9">
      <c r="C252" s="1"/>
      <c r="D252" s="1"/>
      <c r="E252" s="1"/>
      <c r="F252" s="46"/>
      <c r="G252" s="47"/>
      <c r="H252" s="1"/>
      <c r="I252" s="55"/>
    </row>
    <row r="253" s="21" customFormat="1" ht="13.5" hidden="1" spans="3:9">
      <c r="C253" s="1"/>
      <c r="D253" s="1"/>
      <c r="E253" s="1"/>
      <c r="F253" s="46"/>
      <c r="G253" s="47"/>
      <c r="H253" s="1"/>
      <c r="I253" s="55"/>
    </row>
    <row r="254" s="21" customFormat="1" ht="13.5" hidden="1" spans="3:9">
      <c r="C254" s="1"/>
      <c r="D254" s="1"/>
      <c r="E254" s="1"/>
      <c r="F254" s="46"/>
      <c r="G254" s="47"/>
      <c r="H254" s="1"/>
      <c r="I254" s="55"/>
    </row>
    <row r="255" s="21" customFormat="1" ht="13.5" hidden="1" spans="3:9">
      <c r="C255" s="1"/>
      <c r="D255" s="1"/>
      <c r="E255" s="1"/>
      <c r="F255" s="46"/>
      <c r="G255" s="47"/>
      <c r="H255" s="1"/>
      <c r="I255" s="55"/>
    </row>
    <row r="256" s="21" customFormat="1" ht="13.5" hidden="1" spans="3:9">
      <c r="C256" s="1"/>
      <c r="D256" s="1"/>
      <c r="E256" s="1"/>
      <c r="F256" s="46"/>
      <c r="G256" s="47"/>
      <c r="H256" s="1"/>
      <c r="I256" s="55"/>
    </row>
    <row r="257" s="21" customFormat="1" ht="13.5" hidden="1" spans="3:9">
      <c r="C257" s="1"/>
      <c r="D257" s="1"/>
      <c r="E257" s="1"/>
      <c r="F257" s="46"/>
      <c r="G257" s="47"/>
      <c r="H257" s="1"/>
      <c r="I257" s="55"/>
    </row>
    <row r="258" s="21" customFormat="1" ht="13.5" hidden="1" spans="3:9">
      <c r="C258" s="1"/>
      <c r="D258" s="1"/>
      <c r="E258" s="1"/>
      <c r="F258" s="46"/>
      <c r="G258" s="47"/>
      <c r="H258" s="1"/>
      <c r="I258" s="55"/>
    </row>
    <row r="259" s="21" customFormat="1" ht="13.5" hidden="1" spans="3:9">
      <c r="C259" s="1"/>
      <c r="D259" s="1"/>
      <c r="E259" s="1"/>
      <c r="F259" s="46"/>
      <c r="G259" s="47"/>
      <c r="H259" s="1"/>
      <c r="I259" s="55"/>
    </row>
    <row r="260" s="21" customFormat="1" ht="13.5" hidden="1" spans="3:9">
      <c r="C260" s="1"/>
      <c r="D260" s="1"/>
      <c r="E260" s="1"/>
      <c r="F260" s="46"/>
      <c r="G260" s="47"/>
      <c r="H260" s="1"/>
      <c r="I260" s="55"/>
    </row>
    <row r="261" s="21" customFormat="1" ht="13.5" hidden="1" spans="3:9">
      <c r="C261" s="1"/>
      <c r="D261" s="1"/>
      <c r="E261" s="1"/>
      <c r="F261" s="46"/>
      <c r="G261" s="47"/>
      <c r="H261" s="1"/>
      <c r="I261" s="55"/>
    </row>
    <row r="262" s="21" customFormat="1" ht="13.5" hidden="1" spans="3:9">
      <c r="C262" s="1"/>
      <c r="D262" s="1"/>
      <c r="E262" s="1"/>
      <c r="F262" s="46"/>
      <c r="G262" s="47"/>
      <c r="H262" s="1"/>
      <c r="I262" s="55"/>
    </row>
    <row r="263" s="21" customFormat="1" ht="13.5" hidden="1" spans="3:9">
      <c r="C263" s="1"/>
      <c r="D263" s="1"/>
      <c r="E263" s="1"/>
      <c r="F263" s="46"/>
      <c r="G263" s="47"/>
      <c r="H263" s="1"/>
      <c r="I263" s="55"/>
    </row>
    <row r="264" s="21" customFormat="1" ht="13.5" hidden="1" spans="3:9">
      <c r="C264" s="1"/>
      <c r="D264" s="1"/>
      <c r="E264" s="1"/>
      <c r="F264" s="46"/>
      <c r="G264" s="47"/>
      <c r="H264" s="1"/>
      <c r="I264" s="55"/>
    </row>
    <row r="265" s="21" customFormat="1" ht="13.5" hidden="1" spans="3:9">
      <c r="C265" s="1"/>
      <c r="D265" s="1"/>
      <c r="E265" s="1"/>
      <c r="F265" s="46"/>
      <c r="G265" s="47"/>
      <c r="H265" s="1"/>
      <c r="I265" s="55"/>
    </row>
    <row r="266" s="21" customFormat="1" ht="13.5" hidden="1" spans="3:9">
      <c r="C266" s="1"/>
      <c r="D266" s="1"/>
      <c r="E266" s="1"/>
      <c r="F266" s="46"/>
      <c r="G266" s="47"/>
      <c r="H266" s="1"/>
      <c r="I266" s="55"/>
    </row>
    <row r="267" s="21" customFormat="1" ht="13.5" hidden="1" spans="3:9">
      <c r="C267" s="1"/>
      <c r="D267" s="1"/>
      <c r="E267" s="1"/>
      <c r="F267" s="46"/>
      <c r="G267" s="47"/>
      <c r="H267" s="1"/>
      <c r="I267" s="55"/>
    </row>
    <row r="268" s="21" customFormat="1" ht="13.5" hidden="1" spans="3:9">
      <c r="C268" s="1"/>
      <c r="D268" s="1"/>
      <c r="E268" s="1"/>
      <c r="F268" s="46"/>
      <c r="G268" s="47"/>
      <c r="H268" s="1"/>
      <c r="I268" s="55"/>
    </row>
    <row r="269" s="21" customFormat="1" ht="13.5" hidden="1" spans="3:9">
      <c r="C269" s="1"/>
      <c r="D269" s="1"/>
      <c r="E269" s="1"/>
      <c r="F269" s="46"/>
      <c r="G269" s="47"/>
      <c r="H269" s="1"/>
      <c r="I269" s="55"/>
    </row>
    <row r="270" s="21" customFormat="1" ht="13.5" hidden="1" spans="3:9">
      <c r="C270" s="1"/>
      <c r="D270" s="1"/>
      <c r="E270" s="1"/>
      <c r="F270" s="46"/>
      <c r="G270" s="47"/>
      <c r="H270" s="1"/>
      <c r="I270" s="55"/>
    </row>
    <row r="271" s="21" customFormat="1" ht="13.5" hidden="1" spans="3:9">
      <c r="C271" s="1"/>
      <c r="D271" s="1"/>
      <c r="E271" s="1"/>
      <c r="F271" s="46"/>
      <c r="G271" s="47"/>
      <c r="H271" s="1"/>
      <c r="I271" s="55"/>
    </row>
    <row r="272" s="21" customFormat="1" ht="13.5" hidden="1" spans="3:9">
      <c r="C272" s="1"/>
      <c r="D272" s="1"/>
      <c r="E272" s="1"/>
      <c r="F272" s="46"/>
      <c r="G272" s="47"/>
      <c r="H272" s="1"/>
      <c r="I272" s="55"/>
    </row>
    <row r="273" s="21" customFormat="1" ht="13.5" hidden="1" spans="3:9">
      <c r="C273" s="1"/>
      <c r="D273" s="1"/>
      <c r="E273" s="1"/>
      <c r="F273" s="46"/>
      <c r="G273" s="47"/>
      <c r="H273" s="1"/>
      <c r="I273" s="55"/>
    </row>
    <row r="274" s="21" customFormat="1" ht="13.5" hidden="1" spans="3:9">
      <c r="C274" s="1"/>
      <c r="D274" s="1"/>
      <c r="E274" s="1"/>
      <c r="F274" s="46"/>
      <c r="G274" s="47"/>
      <c r="H274" s="1"/>
      <c r="I274" s="55"/>
    </row>
    <row r="275" s="21" customFormat="1" ht="13.5" hidden="1" spans="3:9">
      <c r="C275" s="1"/>
      <c r="D275" s="1"/>
      <c r="E275" s="1"/>
      <c r="F275" s="46"/>
      <c r="G275" s="47"/>
      <c r="H275" s="1"/>
      <c r="I275" s="55"/>
    </row>
    <row r="276" s="21" customFormat="1" ht="13.5" hidden="1" spans="3:9">
      <c r="C276" s="1"/>
      <c r="D276" s="1"/>
      <c r="E276" s="1"/>
      <c r="F276" s="46"/>
      <c r="G276" s="47"/>
      <c r="H276" s="1"/>
      <c r="I276" s="55"/>
    </row>
    <row r="277" s="21" customFormat="1" ht="13.5" hidden="1" spans="3:9">
      <c r="C277" s="1"/>
      <c r="D277" s="1"/>
      <c r="E277" s="1"/>
      <c r="F277" s="46"/>
      <c r="G277" s="47"/>
      <c r="H277" s="1"/>
      <c r="I277" s="55"/>
    </row>
    <row r="278" s="21" customFormat="1" ht="13.5" hidden="1" spans="3:9">
      <c r="C278" s="1"/>
      <c r="D278" s="1"/>
      <c r="E278" s="1"/>
      <c r="F278" s="46"/>
      <c r="G278" s="47"/>
      <c r="H278" s="1"/>
      <c r="I278" s="55"/>
    </row>
    <row r="279" s="21" customFormat="1" ht="13.5" hidden="1" spans="3:9">
      <c r="C279" s="1"/>
      <c r="D279" s="1"/>
      <c r="E279" s="1"/>
      <c r="F279" s="46"/>
      <c r="G279" s="47"/>
      <c r="H279" s="1"/>
      <c r="I279" s="55"/>
    </row>
    <row r="280" s="21" customFormat="1" ht="13.5" hidden="1" spans="3:9">
      <c r="C280" s="1"/>
      <c r="D280" s="1"/>
      <c r="E280" s="1"/>
      <c r="F280" s="46"/>
      <c r="G280" s="47"/>
      <c r="H280" s="1"/>
      <c r="I280" s="55"/>
    </row>
    <row r="281" s="21" customFormat="1" ht="13.5" hidden="1" spans="3:9">
      <c r="C281" s="1"/>
      <c r="D281" s="1"/>
      <c r="E281" s="1"/>
      <c r="F281" s="46"/>
      <c r="G281" s="47"/>
      <c r="H281" s="1"/>
      <c r="I281" s="55"/>
    </row>
    <row r="282" s="21" customFormat="1" ht="13.5" hidden="1" spans="3:9">
      <c r="C282" s="1"/>
      <c r="D282" s="1"/>
      <c r="E282" s="1"/>
      <c r="F282" s="46"/>
      <c r="G282" s="47"/>
      <c r="H282" s="1"/>
      <c r="I282" s="55"/>
    </row>
    <row r="283" s="21" customFormat="1" ht="13.5" hidden="1" spans="3:9">
      <c r="C283" s="1"/>
      <c r="D283" s="1"/>
      <c r="E283" s="1"/>
      <c r="F283" s="46"/>
      <c r="G283" s="47"/>
      <c r="H283" s="1"/>
      <c r="I283" s="55"/>
    </row>
    <row r="284" s="21" customFormat="1" ht="13.5" hidden="1" spans="3:9">
      <c r="C284" s="1"/>
      <c r="D284" s="1"/>
      <c r="E284" s="1"/>
      <c r="F284" s="46"/>
      <c r="G284" s="47"/>
      <c r="H284" s="1"/>
      <c r="I284" s="55"/>
    </row>
    <row r="285" s="21" customFormat="1" ht="13.5" hidden="1" spans="3:9">
      <c r="C285" s="1"/>
      <c r="D285" s="1"/>
      <c r="E285" s="1"/>
      <c r="F285" s="46"/>
      <c r="G285" s="47"/>
      <c r="H285" s="1"/>
      <c r="I285" s="55"/>
    </row>
    <row r="286" s="21" customFormat="1" ht="13.5" hidden="1" spans="3:9">
      <c r="C286" s="1"/>
      <c r="D286" s="1"/>
      <c r="E286" s="1"/>
      <c r="F286" s="46"/>
      <c r="G286" s="47"/>
      <c r="H286" s="1"/>
      <c r="I286" s="55"/>
    </row>
    <row r="287" s="21" customFormat="1" ht="13.5" hidden="1" spans="3:9">
      <c r="C287" s="1"/>
      <c r="D287" s="1"/>
      <c r="E287" s="1"/>
      <c r="F287" s="46"/>
      <c r="G287" s="47"/>
      <c r="H287" s="1"/>
      <c r="I287" s="55"/>
    </row>
    <row r="288" s="21" customFormat="1" ht="13.5" hidden="1" spans="3:9">
      <c r="C288" s="1"/>
      <c r="D288" s="1"/>
      <c r="E288" s="1"/>
      <c r="F288" s="46"/>
      <c r="G288" s="47"/>
      <c r="H288" s="1"/>
      <c r="I288" s="55"/>
    </row>
    <row r="289" s="21" customFormat="1" ht="13.5" hidden="1" spans="3:9">
      <c r="C289" s="1"/>
      <c r="D289" s="1"/>
      <c r="E289" s="1"/>
      <c r="F289" s="46"/>
      <c r="G289" s="47"/>
      <c r="H289" s="1"/>
      <c r="I289" s="55"/>
    </row>
    <row r="290" s="21" customFormat="1" ht="13.5" hidden="1" spans="3:9">
      <c r="C290" s="1"/>
      <c r="D290" s="1"/>
      <c r="E290" s="1"/>
      <c r="F290" s="46"/>
      <c r="G290" s="47"/>
      <c r="H290" s="1"/>
      <c r="I290" s="55"/>
    </row>
    <row r="291" s="21" customFormat="1" ht="13.5" hidden="1" spans="3:9">
      <c r="C291" s="1"/>
      <c r="D291" s="1"/>
      <c r="E291" s="1"/>
      <c r="F291" s="46"/>
      <c r="G291" s="47"/>
      <c r="H291" s="1"/>
      <c r="I291" s="55"/>
    </row>
    <row r="292" s="21" customFormat="1" ht="13.5" hidden="1" spans="3:9">
      <c r="C292" s="1"/>
      <c r="D292" s="1"/>
      <c r="E292" s="1"/>
      <c r="F292" s="46"/>
      <c r="G292" s="47"/>
      <c r="H292" s="1"/>
      <c r="I292" s="55"/>
    </row>
    <row r="293" s="21" customFormat="1" ht="13.5" hidden="1" spans="3:9">
      <c r="C293" s="1"/>
      <c r="D293" s="1"/>
      <c r="E293" s="1"/>
      <c r="F293" s="46"/>
      <c r="G293" s="47"/>
      <c r="H293" s="1"/>
      <c r="I293" s="55"/>
    </row>
    <row r="294" s="21" customFormat="1" ht="13.5" hidden="1" spans="3:9">
      <c r="C294" s="1"/>
      <c r="D294" s="1"/>
      <c r="E294" s="1"/>
      <c r="F294" s="46"/>
      <c r="G294" s="47"/>
      <c r="H294" s="1"/>
      <c r="I294" s="55"/>
    </row>
    <row r="295" s="21" customFormat="1" ht="13.5" hidden="1" spans="3:9">
      <c r="C295" s="1"/>
      <c r="D295" s="1"/>
      <c r="E295" s="1"/>
      <c r="F295" s="46"/>
      <c r="G295" s="47"/>
      <c r="H295" s="1"/>
      <c r="I295" s="55"/>
    </row>
    <row r="296" s="21" customFormat="1" ht="13.5" hidden="1" spans="3:9">
      <c r="C296" s="1"/>
      <c r="D296" s="1"/>
      <c r="E296" s="1"/>
      <c r="F296" s="46"/>
      <c r="G296" s="47"/>
      <c r="H296" s="1"/>
      <c r="I296" s="55"/>
    </row>
    <row r="297" s="21" customFormat="1" ht="13.5" hidden="1" spans="3:9">
      <c r="C297" s="1"/>
      <c r="D297" s="1"/>
      <c r="E297" s="1"/>
      <c r="F297" s="46"/>
      <c r="G297" s="47"/>
      <c r="H297" s="1"/>
      <c r="I297" s="55"/>
    </row>
    <row r="298" s="21" customFormat="1" ht="13.5" hidden="1" spans="3:9">
      <c r="C298" s="1"/>
      <c r="D298" s="1"/>
      <c r="E298" s="1"/>
      <c r="F298" s="46"/>
      <c r="G298" s="47"/>
      <c r="H298" s="1"/>
      <c r="I298" s="55"/>
    </row>
    <row r="299" s="21" customFormat="1" ht="13.5" hidden="1" spans="3:9">
      <c r="C299" s="1"/>
      <c r="D299" s="1"/>
      <c r="E299" s="1"/>
      <c r="F299" s="46"/>
      <c r="G299" s="47"/>
      <c r="H299" s="1"/>
      <c r="I299" s="55"/>
    </row>
    <row r="300" s="21" customFormat="1" ht="13.5" hidden="1" spans="3:9">
      <c r="C300" s="1"/>
      <c r="D300" s="1"/>
      <c r="E300" s="1"/>
      <c r="F300" s="46"/>
      <c r="G300" s="47"/>
      <c r="H300" s="1"/>
      <c r="I300" s="55"/>
    </row>
    <row r="301" s="21" customFormat="1" ht="13.5" hidden="1" spans="3:9">
      <c r="C301" s="1"/>
      <c r="D301" s="1"/>
      <c r="E301" s="1"/>
      <c r="F301" s="46"/>
      <c r="G301" s="47"/>
      <c r="H301" s="1"/>
      <c r="I301" s="55"/>
    </row>
    <row r="302" s="21" customFormat="1" ht="13.5" hidden="1" spans="3:9">
      <c r="C302" s="1"/>
      <c r="D302" s="1"/>
      <c r="E302" s="1"/>
      <c r="F302" s="46"/>
      <c r="G302" s="47"/>
      <c r="H302" s="1"/>
      <c r="I302" s="55"/>
    </row>
    <row r="303" s="21" customFormat="1" ht="13.5" hidden="1" spans="3:9">
      <c r="C303" s="1"/>
      <c r="D303" s="1"/>
      <c r="E303" s="1"/>
      <c r="F303" s="46"/>
      <c r="G303" s="47"/>
      <c r="H303" s="1"/>
      <c r="I303" s="55"/>
    </row>
    <row r="304" s="21" customFormat="1" ht="13.5" hidden="1" spans="3:9">
      <c r="C304" s="1"/>
      <c r="D304" s="1"/>
      <c r="E304" s="1"/>
      <c r="F304" s="46"/>
      <c r="G304" s="47"/>
      <c r="H304" s="1"/>
      <c r="I304" s="55"/>
    </row>
    <row r="305" s="21" customFormat="1" ht="13.5" hidden="1" spans="3:9">
      <c r="C305" s="1"/>
      <c r="D305" s="1"/>
      <c r="E305" s="1"/>
      <c r="F305" s="46"/>
      <c r="G305" s="47"/>
      <c r="H305" s="1"/>
      <c r="I305" s="55"/>
    </row>
    <row r="306" s="21" customFormat="1" ht="13.5" hidden="1" spans="3:9">
      <c r="C306" s="1"/>
      <c r="D306" s="1"/>
      <c r="E306" s="1"/>
      <c r="F306" s="46"/>
      <c r="G306" s="47"/>
      <c r="H306" s="1"/>
      <c r="I306" s="55"/>
    </row>
    <row r="307" s="21" customFormat="1" ht="13.5" hidden="1" spans="3:9">
      <c r="C307" s="1"/>
      <c r="D307" s="1"/>
      <c r="E307" s="1"/>
      <c r="F307" s="46"/>
      <c r="G307" s="47"/>
      <c r="H307" s="1"/>
      <c r="I307" s="55"/>
    </row>
    <row r="308" s="21" customFormat="1" ht="13.5" hidden="1" spans="3:9">
      <c r="C308" s="1"/>
      <c r="D308" s="1"/>
      <c r="E308" s="1"/>
      <c r="F308" s="46"/>
      <c r="G308" s="47"/>
      <c r="H308" s="1"/>
      <c r="I308" s="55"/>
    </row>
    <row r="309" s="21" customFormat="1" ht="13.5" hidden="1" spans="3:9">
      <c r="C309" s="1"/>
      <c r="D309" s="1"/>
      <c r="E309" s="1"/>
      <c r="F309" s="46"/>
      <c r="G309" s="47"/>
      <c r="H309" s="1"/>
      <c r="I309" s="55"/>
    </row>
    <row r="310" s="21" customFormat="1" ht="13.5" hidden="1" spans="3:9">
      <c r="C310" s="1"/>
      <c r="D310" s="1"/>
      <c r="E310" s="1"/>
      <c r="F310" s="46"/>
      <c r="G310" s="47"/>
      <c r="H310" s="1"/>
      <c r="I310" s="55"/>
    </row>
    <row r="311" s="21" customFormat="1" ht="13.5" hidden="1" spans="3:9">
      <c r="C311" s="1"/>
      <c r="D311" s="1"/>
      <c r="E311" s="1"/>
      <c r="F311" s="46"/>
      <c r="G311" s="47"/>
      <c r="H311" s="1"/>
      <c r="I311" s="55"/>
    </row>
    <row r="312" s="21" customFormat="1" ht="13.5" hidden="1" spans="3:9">
      <c r="C312" s="1"/>
      <c r="D312" s="1"/>
      <c r="E312" s="1"/>
      <c r="F312" s="46"/>
      <c r="G312" s="47"/>
      <c r="H312" s="1"/>
      <c r="I312" s="55"/>
    </row>
    <row r="313" s="21" customFormat="1" ht="13.5" hidden="1" spans="3:9">
      <c r="C313" s="1"/>
      <c r="D313" s="1"/>
      <c r="E313" s="1"/>
      <c r="F313" s="46"/>
      <c r="G313" s="47"/>
      <c r="H313" s="1"/>
      <c r="I313" s="55"/>
    </row>
    <row r="314" s="21" customFormat="1" ht="13.5" hidden="1" spans="3:9">
      <c r="C314" s="1"/>
      <c r="D314" s="1"/>
      <c r="E314" s="1"/>
      <c r="F314" s="46"/>
      <c r="G314" s="47"/>
      <c r="H314" s="1"/>
      <c r="I314" s="55"/>
    </row>
    <row r="315" s="21" customFormat="1" ht="13.5" hidden="1" spans="3:9">
      <c r="C315" s="1"/>
      <c r="D315" s="1"/>
      <c r="E315" s="1"/>
      <c r="F315" s="46"/>
      <c r="G315" s="47"/>
      <c r="H315" s="1"/>
      <c r="I315" s="55"/>
    </row>
  </sheetData>
  <conditionalFormatting sqref="E112:I112">
    <cfRule type="cellIs" dxfId="0" priority="6" stopIfTrue="1" operator="equal">
      <formula>"Concluído"</formula>
    </cfRule>
  </conditionalFormatting>
  <pageMargins left="0.196850393700787" right="0.196850393700787" top="0.393700787401575" bottom="0.393700787401575" header="0.31496062992126" footer="0.118110236220472"/>
  <pageSetup paperSize="9" scale="69" orientation="landscape"/>
  <headerFooter>
    <oddFooter>&amp;CPágina &amp;P</oddFooter>
  </headerFooter>
  <ignoredErrors>
    <ignoredError sqref="E16:E17;E20:E21;E34;E23:E29;E31;E36:E37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51"/>
  <sheetViews>
    <sheetView showGridLines="0" zoomScale="75" zoomScaleNormal="75" topLeftCell="B1" workbookViewId="0">
      <selection activeCell="D13" sqref="D13"/>
    </sheetView>
  </sheetViews>
  <sheetFormatPr defaultColWidth="0" defaultRowHeight="13.8" zeroHeight="1"/>
  <cols>
    <col min="1" max="1" width="2.55238095238095" style="18" hidden="1" customWidth="1"/>
    <col min="2" max="2" width="9.1047619047619" style="18" customWidth="1"/>
    <col min="3" max="3" width="6.66666666666667" style="56" customWidth="1"/>
    <col min="4" max="4" width="22.8857142857143" style="56" customWidth="1"/>
    <col min="5" max="5" width="22.6666666666667" style="56" customWidth="1"/>
    <col min="6" max="6" width="22.3333333333333" style="57" customWidth="1"/>
    <col min="7" max="7" width="49.552380952381" style="58" customWidth="1"/>
    <col min="8" max="8" width="18.2857142857143" style="58" customWidth="1"/>
    <col min="9" max="9" width="22" style="56" customWidth="1"/>
    <col min="10" max="10" width="18.8857142857143" style="90" customWidth="1"/>
    <col min="11" max="13" width="19" style="18" customWidth="1"/>
    <col min="14" max="14" width="18.6666666666667" style="18" customWidth="1"/>
    <col min="15" max="22" width="19" style="18" hidden="1" customWidth="1"/>
    <col min="23" max="16384" width="9.1047619047619" style="18" hidden="1"/>
  </cols>
  <sheetData>
    <row r="1" ht="16.5" spans="2:13">
      <c r="B1" s="15"/>
      <c r="C1" s="15"/>
      <c r="D1" s="15"/>
      <c r="E1" s="15"/>
      <c r="F1" s="16"/>
      <c r="G1" s="17"/>
      <c r="H1" s="17"/>
      <c r="I1" s="15"/>
      <c r="J1" s="15"/>
      <c r="K1" s="15"/>
      <c r="L1" s="15"/>
      <c r="M1" s="15"/>
    </row>
    <row r="2" ht="16.5" spans="2:13">
      <c r="B2" s="15"/>
      <c r="C2" s="15"/>
      <c r="D2" s="15"/>
      <c r="E2" s="15"/>
      <c r="F2" s="16"/>
      <c r="G2" s="17"/>
      <c r="H2" s="17"/>
      <c r="I2" s="15"/>
      <c r="J2" s="15"/>
      <c r="K2" s="15"/>
      <c r="L2" s="15"/>
      <c r="M2" s="15"/>
    </row>
    <row r="3" ht="16.5" spans="2:13">
      <c r="B3" s="15"/>
      <c r="C3" s="15"/>
      <c r="D3" s="15"/>
      <c r="E3" s="15"/>
      <c r="F3" s="16"/>
      <c r="G3" s="17"/>
      <c r="H3" s="17"/>
      <c r="I3" s="15"/>
      <c r="J3" s="15"/>
      <c r="K3" s="15"/>
      <c r="L3" s="15"/>
      <c r="M3" s="15"/>
    </row>
    <row r="4" ht="16.5" spans="2:13">
      <c r="B4" s="15"/>
      <c r="C4" s="15"/>
      <c r="D4" s="15"/>
      <c r="E4" s="15"/>
      <c r="F4" s="16"/>
      <c r="G4" s="17"/>
      <c r="H4" s="17"/>
      <c r="I4" s="15"/>
      <c r="J4" s="15"/>
      <c r="K4" s="15"/>
      <c r="L4" s="15"/>
      <c r="M4" s="15"/>
    </row>
    <row r="5" ht="16.5" spans="2:13">
      <c r="B5" s="15"/>
      <c r="C5" s="15"/>
      <c r="D5" s="15"/>
      <c r="E5" s="15"/>
      <c r="F5" s="16"/>
      <c r="G5" s="17"/>
      <c r="H5" s="17"/>
      <c r="I5" s="15"/>
      <c r="J5" s="15"/>
      <c r="K5" s="15"/>
      <c r="L5" s="15"/>
      <c r="M5" s="15"/>
    </row>
    <row r="6" ht="16.5" spans="2:10">
      <c r="B6" s="56"/>
      <c r="J6" s="56"/>
    </row>
    <row r="7" ht="16.5" spans="2:10">
      <c r="B7" s="56"/>
      <c r="J7" s="56"/>
    </row>
    <row r="8" ht="16.5" spans="2:10">
      <c r="B8" s="56"/>
      <c r="J8" s="56"/>
    </row>
    <row r="9" ht="16.5" spans="2:10">
      <c r="B9" s="56"/>
      <c r="J9" s="56"/>
    </row>
    <row r="10" ht="16.5" spans="2:10">
      <c r="B10" s="56"/>
      <c r="J10" s="56"/>
    </row>
    <row r="11" ht="16.5" spans="2:10">
      <c r="B11" s="56"/>
      <c r="J11" s="56"/>
    </row>
    <row r="12"/>
    <row r="13" ht="16.5" spans="4:5">
      <c r="D13" s="74"/>
      <c r="E13" s="91"/>
    </row>
    <row r="14" s="21" customFormat="1" ht="13.5" spans="3:10">
      <c r="C14" s="1"/>
      <c r="D14" s="92" t="s">
        <v>320</v>
      </c>
      <c r="E14" s="1"/>
      <c r="F14" s="48"/>
      <c r="G14" s="49"/>
      <c r="H14" s="49"/>
      <c r="I14" s="1"/>
      <c r="J14" s="55"/>
    </row>
    <row r="15" s="21" customFormat="1" ht="25.5" spans="3:12">
      <c r="C15" s="1"/>
      <c r="D15" s="93" t="s">
        <v>794</v>
      </c>
      <c r="E15" s="94" t="s">
        <v>795</v>
      </c>
      <c r="F15" s="30" t="s">
        <v>796</v>
      </c>
      <c r="G15" s="31" t="s">
        <v>306</v>
      </c>
      <c r="H15" s="31" t="s">
        <v>307</v>
      </c>
      <c r="I15" s="31" t="s">
        <v>797</v>
      </c>
      <c r="J15" s="93" t="s">
        <v>798</v>
      </c>
      <c r="K15" s="94" t="s">
        <v>322</v>
      </c>
      <c r="L15" s="30" t="s">
        <v>799</v>
      </c>
    </row>
    <row r="16" ht="67.5" spans="4:12">
      <c r="D16" s="33" t="s">
        <v>323</v>
      </c>
      <c r="E16" s="33" t="s">
        <v>800</v>
      </c>
      <c r="F16" s="44" t="s">
        <v>324</v>
      </c>
      <c r="G16" s="38" t="s">
        <v>325</v>
      </c>
      <c r="H16" s="44" t="s">
        <v>326</v>
      </c>
      <c r="I16" s="102" t="s">
        <v>801</v>
      </c>
      <c r="J16" s="44">
        <v>10</v>
      </c>
      <c r="K16" s="103">
        <v>2029693.4</v>
      </c>
      <c r="L16" s="104">
        <v>43999</v>
      </c>
    </row>
    <row r="17" ht="27" spans="4:12">
      <c r="D17" s="33" t="s">
        <v>327</v>
      </c>
      <c r="E17" s="33" t="s">
        <v>578</v>
      </c>
      <c r="F17" s="44" t="s">
        <v>328</v>
      </c>
      <c r="G17" s="38" t="s">
        <v>329</v>
      </c>
      <c r="H17" s="44" t="s">
        <v>802</v>
      </c>
      <c r="I17" s="102" t="s">
        <v>803</v>
      </c>
      <c r="J17" s="44" t="s">
        <v>804</v>
      </c>
      <c r="K17" s="105">
        <v>0</v>
      </c>
      <c r="L17" s="104">
        <v>43708</v>
      </c>
    </row>
    <row r="18" ht="86" customHeight="1" spans="4:12">
      <c r="D18" s="33" t="s">
        <v>331</v>
      </c>
      <c r="E18" s="33" t="s">
        <v>805</v>
      </c>
      <c r="F18" s="44" t="s">
        <v>332</v>
      </c>
      <c r="G18" s="38" t="s">
        <v>333</v>
      </c>
      <c r="H18" s="44" t="s">
        <v>326</v>
      </c>
      <c r="I18" s="102" t="s">
        <v>806</v>
      </c>
      <c r="J18" s="44">
        <v>7</v>
      </c>
      <c r="K18" s="105">
        <v>3696072.48</v>
      </c>
      <c r="L18" s="104">
        <v>43869</v>
      </c>
    </row>
    <row r="19" ht="76" customHeight="1" spans="4:12">
      <c r="D19" s="33" t="s">
        <v>334</v>
      </c>
      <c r="E19" s="33" t="s">
        <v>807</v>
      </c>
      <c r="F19" s="44" t="s">
        <v>335</v>
      </c>
      <c r="G19" s="38" t="s">
        <v>336</v>
      </c>
      <c r="H19" s="44" t="s">
        <v>326</v>
      </c>
      <c r="I19" s="102" t="s">
        <v>808</v>
      </c>
      <c r="J19" s="44">
        <v>23</v>
      </c>
      <c r="K19" s="105">
        <v>236779.24</v>
      </c>
      <c r="L19" s="104">
        <v>43943</v>
      </c>
    </row>
    <row r="20" ht="29" customHeight="1" spans="4:12">
      <c r="D20" s="33" t="s">
        <v>337</v>
      </c>
      <c r="E20" s="33" t="s">
        <v>591</v>
      </c>
      <c r="F20" s="44" t="s">
        <v>328</v>
      </c>
      <c r="G20" s="38" t="s">
        <v>809</v>
      </c>
      <c r="H20" s="44" t="s">
        <v>802</v>
      </c>
      <c r="I20" s="102" t="s">
        <v>810</v>
      </c>
      <c r="J20" s="44" t="s">
        <v>811</v>
      </c>
      <c r="K20" s="105">
        <v>23180</v>
      </c>
      <c r="L20" s="104">
        <v>43910</v>
      </c>
    </row>
    <row r="21" ht="70" customHeight="1" spans="4:12">
      <c r="D21" s="33" t="s">
        <v>339</v>
      </c>
      <c r="E21" s="33" t="s">
        <v>578</v>
      </c>
      <c r="F21" s="44" t="s">
        <v>340</v>
      </c>
      <c r="G21" s="38" t="s">
        <v>341</v>
      </c>
      <c r="H21" s="44" t="s">
        <v>326</v>
      </c>
      <c r="I21" s="102" t="s">
        <v>812</v>
      </c>
      <c r="J21" s="44">
        <v>1</v>
      </c>
      <c r="K21" s="105">
        <v>68000</v>
      </c>
      <c r="L21" s="104">
        <v>43805</v>
      </c>
    </row>
    <row r="22" ht="55" customHeight="1" spans="4:12">
      <c r="D22" s="33" t="s">
        <v>342</v>
      </c>
      <c r="E22" s="33" t="s">
        <v>813</v>
      </c>
      <c r="F22" s="44" t="s">
        <v>343</v>
      </c>
      <c r="G22" s="38" t="s">
        <v>344</v>
      </c>
      <c r="H22" s="44" t="s">
        <v>326</v>
      </c>
      <c r="I22" s="102" t="s">
        <v>814</v>
      </c>
      <c r="J22" s="44">
        <v>2</v>
      </c>
      <c r="K22" s="105">
        <v>1237236</v>
      </c>
      <c r="L22" s="104">
        <v>43819</v>
      </c>
    </row>
    <row r="23" ht="29" customHeight="1" spans="4:12">
      <c r="D23" s="33" t="s">
        <v>345</v>
      </c>
      <c r="E23" s="33" t="s">
        <v>815</v>
      </c>
      <c r="F23" s="44" t="s">
        <v>346</v>
      </c>
      <c r="G23" s="38" t="s">
        <v>347</v>
      </c>
      <c r="H23" s="44" t="s">
        <v>326</v>
      </c>
      <c r="I23" s="102" t="s">
        <v>816</v>
      </c>
      <c r="J23" s="44">
        <v>9</v>
      </c>
      <c r="K23" s="105">
        <v>23077.12</v>
      </c>
      <c r="L23" s="104">
        <v>43966</v>
      </c>
    </row>
    <row r="24" ht="62" customHeight="1" spans="4:12">
      <c r="D24" s="33" t="s">
        <v>348</v>
      </c>
      <c r="E24" s="33" t="s">
        <v>578</v>
      </c>
      <c r="F24" s="44" t="s">
        <v>349</v>
      </c>
      <c r="G24" s="38" t="s">
        <v>350</v>
      </c>
      <c r="H24" s="44" t="s">
        <v>326</v>
      </c>
      <c r="I24" s="102" t="s">
        <v>817</v>
      </c>
      <c r="J24" s="44">
        <v>1</v>
      </c>
      <c r="K24" s="105">
        <v>95000</v>
      </c>
      <c r="L24" s="104">
        <v>44106</v>
      </c>
    </row>
    <row r="25" ht="73" customHeight="1" spans="4:12">
      <c r="D25" s="33" t="s">
        <v>351</v>
      </c>
      <c r="E25" s="33" t="s">
        <v>818</v>
      </c>
      <c r="F25" s="44" t="s">
        <v>352</v>
      </c>
      <c r="G25" s="38" t="s">
        <v>353</v>
      </c>
      <c r="H25" s="44" t="s">
        <v>326</v>
      </c>
      <c r="I25" s="102" t="s">
        <v>819</v>
      </c>
      <c r="J25" s="44">
        <v>3</v>
      </c>
      <c r="K25" s="105">
        <v>232900</v>
      </c>
      <c r="L25" s="104">
        <v>44072</v>
      </c>
    </row>
    <row r="26" ht="29" customHeight="1" spans="4:12">
      <c r="D26" s="33" t="s">
        <v>354</v>
      </c>
      <c r="E26" s="33" t="s">
        <v>578</v>
      </c>
      <c r="F26" s="44" t="s">
        <v>355</v>
      </c>
      <c r="G26" s="38" t="s">
        <v>820</v>
      </c>
      <c r="H26" s="44" t="s">
        <v>802</v>
      </c>
      <c r="I26" s="102" t="s">
        <v>821</v>
      </c>
      <c r="J26" s="44" t="s">
        <v>811</v>
      </c>
      <c r="K26" s="105">
        <v>30400</v>
      </c>
      <c r="L26" s="104">
        <v>44016</v>
      </c>
    </row>
    <row r="27" ht="73" customHeight="1" spans="4:12">
      <c r="D27" s="33" t="s">
        <v>357</v>
      </c>
      <c r="E27" s="33" t="s">
        <v>822</v>
      </c>
      <c r="F27" s="44" t="s">
        <v>358</v>
      </c>
      <c r="G27" s="38" t="s">
        <v>359</v>
      </c>
      <c r="H27" s="44" t="s">
        <v>326</v>
      </c>
      <c r="I27" s="102" t="s">
        <v>823</v>
      </c>
      <c r="J27" s="44">
        <v>1</v>
      </c>
      <c r="K27" s="105">
        <v>2459.22</v>
      </c>
      <c r="L27" s="104">
        <v>44125</v>
      </c>
    </row>
    <row r="28" ht="16.5" spans="4:12">
      <c r="D28" s="95" t="s">
        <v>360</v>
      </c>
      <c r="E28" s="95"/>
      <c r="F28" s="96"/>
      <c r="G28" s="97"/>
      <c r="H28" s="96"/>
      <c r="I28" s="106"/>
      <c r="J28" s="107"/>
      <c r="K28" s="108">
        <f>SUM(K16:K27)</f>
        <v>7674797.46</v>
      </c>
      <c r="L28" s="109"/>
    </row>
    <row r="29" ht="16.5" spans="4:13">
      <c r="D29" s="98" t="s">
        <v>824</v>
      </c>
      <c r="F29" s="99"/>
      <c r="G29" s="100"/>
      <c r="H29" s="100"/>
      <c r="I29" s="110"/>
      <c r="J29" s="111"/>
      <c r="L29" s="112"/>
      <c r="M29" s="113"/>
    </row>
    <row r="30" spans="4:4">
      <c r="D30" s="101" t="s">
        <v>825</v>
      </c>
    </row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</sheetData>
  <pageMargins left="0.196850393700787" right="0.196850393700787" top="0.393700787401575" bottom="0.393700787401575" header="0.31496062992126" footer="0.118110236220472"/>
  <pageSetup paperSize="9" scale="69" orientation="landscape"/>
  <headerFooter>
    <oddFooter>&amp;CPágina &amp;P</oddFooter>
  </headerFooter>
  <ignoredErrors>
    <ignoredError sqref="E17;E20:E21;E26:E27;E24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36"/>
  <sheetViews>
    <sheetView showGridLines="0" zoomScale="75" zoomScaleNormal="75" topLeftCell="B1" workbookViewId="0">
      <selection activeCell="C14" sqref="C14"/>
    </sheetView>
  </sheetViews>
  <sheetFormatPr defaultColWidth="9.14285714285714" defaultRowHeight="13.5"/>
  <cols>
    <col min="1" max="1" width="0.333333333333333" style="21" hidden="1" customWidth="1"/>
    <col min="2" max="2" width="4.43809523809524" style="1" customWidth="1"/>
    <col min="3" max="3" width="14" style="1" customWidth="1"/>
    <col min="4" max="4" width="9.1047619047619" style="1" customWidth="1"/>
    <col min="5" max="5" width="10.8571428571429" style="1" customWidth="1"/>
    <col min="6" max="6" width="19.4285714285714" style="1" customWidth="1"/>
    <col min="7" max="7" width="18.8571428571429" style="1" customWidth="1"/>
    <col min="8" max="8" width="19.2380952380952" style="1" customWidth="1"/>
    <col min="9" max="9" width="20" style="55" customWidth="1"/>
    <col min="10" max="10" width="19.8095238095238" style="55" customWidth="1"/>
    <col min="11" max="11" width="19.2380952380952" style="55" customWidth="1"/>
    <col min="12" max="12" width="4.43809523809524" style="55" customWidth="1"/>
    <col min="13" max="13" width="14" style="1" customWidth="1"/>
    <col min="14" max="14" width="55.8095238095238" style="1" customWidth="1"/>
    <col min="15" max="15" width="18.0952380952381" style="1" customWidth="1"/>
    <col min="16" max="16" width="10.3333333333333" style="1" customWidth="1"/>
    <col min="17" max="17" width="19.552380952381" style="55" customWidth="1"/>
    <col min="18" max="18" width="4.43809523809524" style="21" customWidth="1"/>
    <col min="19" max="19" width="14" style="21" customWidth="1"/>
    <col min="20" max="21" width="9.1047619047619" style="21" customWidth="1"/>
    <col min="22" max="22" width="14.3333333333333" style="21" customWidth="1"/>
    <col min="23" max="26" width="9.1047619047619" style="21" customWidth="1"/>
    <col min="27" max="27" width="13.6666666666667" style="21" customWidth="1"/>
    <col min="28" max="28" width="9.1047619047619" style="21" customWidth="1"/>
    <col min="29" max="29" width="19" style="21" hidden="1" customWidth="1"/>
    <col min="30" max="16380" width="9.1047619047619" style="21" hidden="1"/>
    <col min="16381" max="16384" width="9.14285714285714" style="21"/>
  </cols>
  <sheetData>
    <row r="1" spans="2:28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2:28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</row>
    <row r="3" spans="2:28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</row>
    <row r="4" spans="2:26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2:26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9:18">
      <c r="I6" s="1"/>
      <c r="J6" s="1"/>
      <c r="K6" s="1"/>
      <c r="L6" s="1"/>
      <c r="Q6" s="1"/>
      <c r="R6" s="1"/>
    </row>
    <row r="7" spans="9:18">
      <c r="I7" s="1"/>
      <c r="J7" s="1"/>
      <c r="K7" s="1"/>
      <c r="L7" s="1"/>
      <c r="Q7" s="1"/>
      <c r="R7" s="1"/>
    </row>
    <row r="8" spans="9:18">
      <c r="I8" s="1"/>
      <c r="J8" s="1"/>
      <c r="K8" s="1"/>
      <c r="L8" s="1"/>
      <c r="Q8" s="1"/>
      <c r="R8" s="1"/>
    </row>
    <row r="9" spans="9:18">
      <c r="I9" s="1"/>
      <c r="J9" s="1"/>
      <c r="K9" s="1"/>
      <c r="L9" s="1"/>
      <c r="Q9" s="1"/>
      <c r="R9" s="1"/>
    </row>
    <row r="10" spans="9:18">
      <c r="I10" s="1"/>
      <c r="J10" s="1"/>
      <c r="K10" s="1"/>
      <c r="L10" s="1"/>
      <c r="Q10" s="1"/>
      <c r="R10" s="1"/>
    </row>
    <row r="11" spans="9:18">
      <c r="I11" s="1"/>
      <c r="J11" s="1"/>
      <c r="K11" s="1"/>
      <c r="L11" s="1"/>
      <c r="Q11" s="1"/>
      <c r="R11" s="1"/>
    </row>
    <row r="12" spans="9:18">
      <c r="I12" s="1"/>
      <c r="J12" s="1"/>
      <c r="K12" s="1"/>
      <c r="L12" s="1"/>
      <c r="Q12" s="1"/>
      <c r="R12" s="1"/>
    </row>
    <row r="13" spans="9:18">
      <c r="I13" s="1"/>
      <c r="J13" s="1"/>
      <c r="K13" s="1"/>
      <c r="L13" s="1"/>
      <c r="Q13" s="1"/>
      <c r="R13" s="1"/>
    </row>
    <row r="14" spans="3:18">
      <c r="C14" s="74"/>
      <c r="I14" s="1"/>
      <c r="J14" s="1"/>
      <c r="K14" s="1"/>
      <c r="L14" s="1"/>
      <c r="Q14" s="1"/>
      <c r="R14" s="1"/>
    </row>
    <row r="15" ht="14.25" spans="9:18">
      <c r="I15" s="1"/>
      <c r="J15" s="1"/>
      <c r="K15" s="1"/>
      <c r="L15" s="1"/>
      <c r="Q15" s="1"/>
      <c r="R15" s="1"/>
    </row>
    <row r="16" ht="55" customHeight="1" spans="3:18">
      <c r="C16" s="75" t="s">
        <v>826</v>
      </c>
      <c r="D16" s="76"/>
      <c r="E16" s="76"/>
      <c r="F16" s="76"/>
      <c r="G16" s="76"/>
      <c r="H16" s="76"/>
      <c r="I16" s="76"/>
      <c r="J16" s="76"/>
      <c r="K16" s="76"/>
      <c r="L16" s="78"/>
      <c r="Q16" s="1"/>
      <c r="R16" s="1"/>
    </row>
    <row r="17" spans="9:18">
      <c r="I17" s="1"/>
      <c r="J17" s="1"/>
      <c r="K17" s="1"/>
      <c r="L17" s="1"/>
      <c r="N17" s="79" t="s">
        <v>827</v>
      </c>
      <c r="O17" s="80"/>
      <c r="Q17" s="1"/>
      <c r="R17" s="1"/>
    </row>
    <row r="18" spans="9:18">
      <c r="I18" s="1"/>
      <c r="J18" s="1"/>
      <c r="K18" s="1"/>
      <c r="L18" s="1"/>
      <c r="N18" s="81" t="s">
        <v>828</v>
      </c>
      <c r="O18" s="81" t="s">
        <v>829</v>
      </c>
      <c r="Q18" s="1"/>
      <c r="R18" s="1"/>
    </row>
    <row r="19" spans="9:18">
      <c r="I19" s="1"/>
      <c r="J19" s="1"/>
      <c r="K19" s="1"/>
      <c r="L19" s="1"/>
      <c r="N19" s="82" t="s">
        <v>830</v>
      </c>
      <c r="O19" s="83">
        <v>2</v>
      </c>
      <c r="Q19" s="1"/>
      <c r="R19" s="1"/>
    </row>
    <row r="20" spans="9:18">
      <c r="I20" s="1"/>
      <c r="J20" s="1"/>
      <c r="K20" s="1"/>
      <c r="L20" s="1"/>
      <c r="N20" s="82" t="s">
        <v>831</v>
      </c>
      <c r="O20" s="83">
        <v>0</v>
      </c>
      <c r="Q20" s="1"/>
      <c r="R20" s="1"/>
    </row>
    <row r="21" spans="9:18">
      <c r="I21" s="1"/>
      <c r="J21" s="1"/>
      <c r="K21" s="1"/>
      <c r="L21" s="1"/>
      <c r="N21" s="82" t="s">
        <v>832</v>
      </c>
      <c r="O21" s="83">
        <v>11</v>
      </c>
      <c r="Q21" s="1"/>
      <c r="R21" s="1"/>
    </row>
    <row r="22" spans="9:18">
      <c r="I22" s="1"/>
      <c r="J22" s="1"/>
      <c r="K22" s="1"/>
      <c r="L22" s="1"/>
      <c r="N22" s="82" t="s">
        <v>833</v>
      </c>
      <c r="O22" s="83">
        <v>5</v>
      </c>
      <c r="Q22" s="1"/>
      <c r="R22" s="1"/>
    </row>
    <row r="23" spans="9:18">
      <c r="I23" s="1"/>
      <c r="J23" s="1"/>
      <c r="K23" s="1"/>
      <c r="L23" s="1"/>
      <c r="N23" s="82" t="s">
        <v>834</v>
      </c>
      <c r="O23" s="83">
        <v>0</v>
      </c>
      <c r="Q23" s="1"/>
      <c r="R23" s="1"/>
    </row>
    <row r="24" spans="9:18">
      <c r="I24" s="1"/>
      <c r="J24" s="1"/>
      <c r="K24" s="1"/>
      <c r="L24" s="1"/>
      <c r="N24" s="82" t="s">
        <v>835</v>
      </c>
      <c r="O24" s="83">
        <v>63</v>
      </c>
      <c r="Q24" s="1"/>
      <c r="R24" s="1"/>
    </row>
    <row r="25" spans="9:18">
      <c r="I25" s="1"/>
      <c r="J25" s="1"/>
      <c r="K25" s="1"/>
      <c r="L25" s="1"/>
      <c r="N25" s="82" t="s">
        <v>836</v>
      </c>
      <c r="O25" s="83">
        <v>26</v>
      </c>
      <c r="Q25" s="1"/>
      <c r="R25" s="1"/>
    </row>
    <row r="26" spans="9:18">
      <c r="I26" s="1"/>
      <c r="J26" s="1"/>
      <c r="K26" s="1"/>
      <c r="L26" s="1"/>
      <c r="N26" s="82" t="s">
        <v>170</v>
      </c>
      <c r="O26" s="83">
        <v>43</v>
      </c>
      <c r="Q26" s="1"/>
      <c r="R26" s="1"/>
    </row>
    <row r="27" spans="9:18">
      <c r="I27" s="1"/>
      <c r="J27" s="1"/>
      <c r="K27" s="1"/>
      <c r="L27" s="1"/>
      <c r="N27" s="82" t="s">
        <v>759</v>
      </c>
      <c r="O27" s="83">
        <v>14</v>
      </c>
      <c r="Q27" s="1"/>
      <c r="R27" s="1"/>
    </row>
    <row r="28" spans="9:18">
      <c r="I28" s="1"/>
      <c r="J28" s="1"/>
      <c r="K28" s="1"/>
      <c r="L28" s="1"/>
      <c r="N28" s="84" t="s">
        <v>837</v>
      </c>
      <c r="O28" s="85"/>
      <c r="Q28" s="1"/>
      <c r="R28" s="1"/>
    </row>
    <row r="29" spans="9:18">
      <c r="I29" s="1"/>
      <c r="J29" s="1"/>
      <c r="K29" s="1"/>
      <c r="L29" s="1"/>
      <c r="Q29" s="1"/>
      <c r="R29" s="1"/>
    </row>
    <row r="30" spans="9:18">
      <c r="I30" s="1"/>
      <c r="J30" s="1"/>
      <c r="K30" s="1"/>
      <c r="L30" s="1"/>
      <c r="Q30" s="1"/>
      <c r="R30" s="1"/>
    </row>
    <row r="31" spans="9:18">
      <c r="I31" s="1"/>
      <c r="J31" s="1"/>
      <c r="K31" s="1"/>
      <c r="L31" s="1"/>
      <c r="Q31" s="1"/>
      <c r="R31" s="1"/>
    </row>
    <row r="32" spans="9:18">
      <c r="I32" s="1"/>
      <c r="J32" s="1"/>
      <c r="K32" s="1"/>
      <c r="L32" s="1"/>
      <c r="Q32" s="1"/>
      <c r="R32" s="1"/>
    </row>
    <row r="33" spans="9:18">
      <c r="I33" s="1"/>
      <c r="J33" s="1"/>
      <c r="K33" s="1"/>
      <c r="L33" s="1"/>
      <c r="Q33" s="1"/>
      <c r="R33" s="1"/>
    </row>
    <row r="34" spans="9:18">
      <c r="I34" s="1"/>
      <c r="J34" s="1"/>
      <c r="K34" s="1"/>
      <c r="L34" s="1"/>
      <c r="Q34" s="1"/>
      <c r="R34" s="1"/>
    </row>
    <row r="35" spans="2:28">
      <c r="B35" s="55"/>
      <c r="C35" s="55"/>
      <c r="D35" s="55"/>
      <c r="E35" s="55"/>
      <c r="F35" s="55"/>
      <c r="G35" s="55"/>
      <c r="H35" s="55"/>
      <c r="M35" s="55"/>
      <c r="P35" s="55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1"/>
    </row>
    <row r="36" spans="2:28">
      <c r="B36" s="55"/>
      <c r="C36" s="55"/>
      <c r="D36" s="55"/>
      <c r="E36" s="55"/>
      <c r="F36" s="55"/>
      <c r="G36" s="55"/>
      <c r="H36" s="55"/>
      <c r="M36" s="55"/>
      <c r="P36" s="55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1"/>
    </row>
    <row r="37" spans="2:28">
      <c r="B37" s="55"/>
      <c r="C37" s="55"/>
      <c r="D37" s="55"/>
      <c r="E37" s="55"/>
      <c r="F37" s="55"/>
      <c r="G37" s="55"/>
      <c r="H37" s="55"/>
      <c r="M37" s="55"/>
      <c r="P37" s="55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1"/>
    </row>
    <row r="38" spans="28:28">
      <c r="AB38" s="1"/>
    </row>
    <row r="39" ht="49.5" customHeight="1" spans="28:28">
      <c r="AB39" s="1"/>
    </row>
    <row r="40" ht="15" customHeight="1" spans="28:28">
      <c r="AB40" s="1"/>
    </row>
    <row r="41" s="72" customFormat="1" ht="15" customHeight="1" spans="2:28">
      <c r="B41" s="1"/>
      <c r="C41" s="1"/>
      <c r="D41" s="1"/>
      <c r="E41" s="1"/>
      <c r="F41" s="1"/>
      <c r="G41" s="1"/>
      <c r="H41" s="1"/>
      <c r="I41" s="55"/>
      <c r="J41" s="55"/>
      <c r="K41" s="55"/>
      <c r="L41" s="55"/>
      <c r="M41" s="1"/>
      <c r="N41" s="1"/>
      <c r="O41" s="1"/>
      <c r="P41" s="1"/>
      <c r="Q41" s="55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1"/>
    </row>
    <row r="42" ht="15" customHeight="1" spans="3:28">
      <c r="C42" s="77"/>
      <c r="AB42" s="1"/>
    </row>
    <row r="43" ht="15" customHeight="1" spans="28:28">
      <c r="AB43" s="1"/>
    </row>
    <row r="44" ht="15" customHeight="1" spans="28:28">
      <c r="AB44" s="24"/>
    </row>
    <row r="45" ht="15" customHeight="1" spans="28:28">
      <c r="AB45" s="24"/>
    </row>
    <row r="46" ht="15" customHeight="1" spans="28:28">
      <c r="AB46" s="24"/>
    </row>
    <row r="47" ht="15" customHeight="1" spans="28:28">
      <c r="AB47" s="24"/>
    </row>
    <row r="48" ht="15" customHeight="1" spans="28:28">
      <c r="AB48" s="24"/>
    </row>
    <row r="49" ht="15" customHeight="1" spans="28:28">
      <c r="AB49" s="24"/>
    </row>
    <row r="50" ht="58" customHeight="1" spans="3:28">
      <c r="C50" s="75" t="s">
        <v>838</v>
      </c>
      <c r="D50" s="76"/>
      <c r="E50" s="76"/>
      <c r="F50" s="76"/>
      <c r="G50" s="76"/>
      <c r="H50" s="76"/>
      <c r="I50" s="76"/>
      <c r="J50" s="76"/>
      <c r="K50" s="76"/>
      <c r="L50" s="78"/>
      <c r="N50" s="28"/>
      <c r="AB50" s="24"/>
    </row>
    <row r="51" ht="15" customHeight="1" spans="14:15">
      <c r="N51" s="79" t="s">
        <v>839</v>
      </c>
      <c r="O51" s="80"/>
    </row>
    <row r="52" ht="15" customHeight="1" spans="14:15">
      <c r="N52" s="81" t="s">
        <v>828</v>
      </c>
      <c r="O52" s="81" t="s">
        <v>840</v>
      </c>
    </row>
    <row r="53" ht="15" customHeight="1" spans="14:15">
      <c r="N53" s="82" t="s">
        <v>830</v>
      </c>
      <c r="O53" s="86">
        <v>7704121.46</v>
      </c>
    </row>
    <row r="54" ht="15" customHeight="1" spans="14:15">
      <c r="N54" s="82" t="s">
        <v>831</v>
      </c>
      <c r="O54" s="86">
        <v>0</v>
      </c>
    </row>
    <row r="55" ht="15" customHeight="1" spans="14:15">
      <c r="N55" s="82" t="s">
        <v>832</v>
      </c>
      <c r="O55" s="86">
        <v>7674797.46</v>
      </c>
    </row>
    <row r="56" ht="15" customHeight="1" spans="14:15">
      <c r="N56" s="82" t="s">
        <v>833</v>
      </c>
      <c r="O56" s="86">
        <v>91500</v>
      </c>
    </row>
    <row r="57" s="72" customFormat="1" ht="15" customHeight="1" spans="2:28">
      <c r="B57" s="1"/>
      <c r="C57" s="1"/>
      <c r="D57" s="1"/>
      <c r="E57" s="1"/>
      <c r="F57" s="1"/>
      <c r="G57" s="1"/>
      <c r="H57" s="1"/>
      <c r="I57" s="55"/>
      <c r="J57" s="55"/>
      <c r="K57" s="55"/>
      <c r="L57" s="55"/>
      <c r="M57" s="1"/>
      <c r="N57" s="82" t="s">
        <v>834</v>
      </c>
      <c r="O57" s="86">
        <v>0</v>
      </c>
      <c r="P57" s="1"/>
      <c r="Q57" s="55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</row>
    <row r="58" ht="15" customHeight="1" spans="14:15">
      <c r="N58" s="87" t="s">
        <v>835</v>
      </c>
      <c r="O58" s="88">
        <v>15355209.59</v>
      </c>
    </row>
    <row r="59" ht="15" customHeight="1" spans="14:15">
      <c r="N59" s="82" t="s">
        <v>836</v>
      </c>
      <c r="O59" s="86">
        <v>3854376.16</v>
      </c>
    </row>
    <row r="60" ht="15" customHeight="1" spans="14:15">
      <c r="N60" s="82" t="s">
        <v>170</v>
      </c>
      <c r="O60" s="86">
        <v>230389.18</v>
      </c>
    </row>
    <row r="61" ht="15" customHeight="1" spans="14:15">
      <c r="N61" s="82" t="s">
        <v>759</v>
      </c>
      <c r="O61" s="86">
        <v>55446.69</v>
      </c>
    </row>
    <row r="62" ht="15" customHeight="1" spans="14:15">
      <c r="N62" s="84" t="s">
        <v>837</v>
      </c>
      <c r="O62" s="89"/>
    </row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s="72" customFormat="1" ht="15" customHeight="1" spans="2:28">
      <c r="B73" s="1"/>
      <c r="C73" s="1"/>
      <c r="D73" s="1"/>
      <c r="E73" s="1"/>
      <c r="F73" s="1"/>
      <c r="G73" s="1"/>
      <c r="H73" s="1"/>
      <c r="I73" s="55"/>
      <c r="J73" s="55"/>
      <c r="K73" s="55"/>
      <c r="L73" s="55"/>
      <c r="M73" s="1"/>
      <c r="N73" s="1"/>
      <c r="O73" s="1"/>
      <c r="P73" s="1"/>
      <c r="Q73" s="55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s="72" customFormat="1" ht="15" customHeight="1" spans="2:28">
      <c r="B89" s="1"/>
      <c r="C89" s="1"/>
      <c r="D89" s="1"/>
      <c r="E89" s="1"/>
      <c r="F89" s="1"/>
      <c r="G89" s="1"/>
      <c r="H89" s="1"/>
      <c r="I89" s="55"/>
      <c r="J89" s="55"/>
      <c r="K89" s="55"/>
      <c r="L89" s="55"/>
      <c r="M89" s="1"/>
      <c r="N89" s="1"/>
      <c r="O89" s="1"/>
      <c r="P89" s="1"/>
      <c r="Q89" s="55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</row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s="72" customFormat="1" ht="15" customHeight="1" spans="2:28">
      <c r="B105" s="1"/>
      <c r="C105" s="1"/>
      <c r="D105" s="1"/>
      <c r="E105" s="1"/>
      <c r="F105" s="1"/>
      <c r="G105" s="1"/>
      <c r="H105" s="1"/>
      <c r="I105" s="55"/>
      <c r="J105" s="55"/>
      <c r="K105" s="55"/>
      <c r="L105" s="55"/>
      <c r="M105" s="1"/>
      <c r="N105" s="1"/>
      <c r="O105" s="1"/>
      <c r="P105" s="1"/>
      <c r="Q105" s="55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</row>
    <row r="106" ht="15" customHeight="1"/>
    <row r="107" ht="15" customHeight="1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21" ht="15.75" customHeight="1"/>
    <row r="136" ht="51.6" customHeight="1"/>
  </sheetData>
  <mergeCells count="2">
    <mergeCell ref="C16:L16"/>
    <mergeCell ref="C50:L50"/>
  </mergeCells>
  <pageMargins left="0.196850393700787" right="0.196850393700787" top="0.393700787401575" bottom="0.393700787401575" header="0.31496062992126" footer="0.118110236220472"/>
  <pageSetup paperSize="9" scale="89" orientation="landscape"/>
  <headerFooter>
    <oddFooter>&amp;CPágina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485"/>
  <sheetViews>
    <sheetView showGridLines="0" zoomScale="75" zoomScaleNormal="75" topLeftCell="B1" workbookViewId="0">
      <selection activeCell="D14" sqref="D14"/>
    </sheetView>
  </sheetViews>
  <sheetFormatPr defaultColWidth="0" defaultRowHeight="13.8" zeroHeight="1"/>
  <cols>
    <col min="1" max="1" width="2.55238095238095" style="18" hidden="1" customWidth="1"/>
    <col min="2" max="2" width="9.1047619047619" style="21" customWidth="1"/>
    <col min="3" max="3" width="6.66666666666667" style="1" customWidth="1"/>
    <col min="4" max="4" width="9.88571428571429" style="1" customWidth="1"/>
    <col min="5" max="5" width="22.3333333333333" style="46" customWidth="1"/>
    <col min="6" max="6" width="52.9523809523809" style="47" customWidth="1"/>
    <col min="7" max="7" width="24.5714285714286" style="1" customWidth="1"/>
    <col min="8" max="8" width="18.8857142857143" style="55" customWidth="1"/>
    <col min="9" max="10" width="19" style="21" customWidth="1"/>
    <col min="11" max="11" width="18.6666666666667" style="18" customWidth="1"/>
    <col min="12" max="19" width="19" style="18" hidden="1" customWidth="1"/>
    <col min="20" max="16384" width="9.1047619047619" style="18" hidden="1"/>
  </cols>
  <sheetData>
    <row r="1" ht="16.5" spans="2:10">
      <c r="B1" s="15"/>
      <c r="C1" s="15"/>
      <c r="D1" s="15"/>
      <c r="E1" s="16"/>
      <c r="F1" s="17"/>
      <c r="G1" s="15"/>
      <c r="H1" s="15"/>
      <c r="I1" s="15"/>
      <c r="J1" s="15"/>
    </row>
    <row r="2" ht="16.5" spans="2:10">
      <c r="B2" s="15"/>
      <c r="C2" s="15"/>
      <c r="D2" s="15"/>
      <c r="E2" s="16"/>
      <c r="F2" s="17"/>
      <c r="G2" s="15"/>
      <c r="H2" s="15"/>
      <c r="I2" s="15"/>
      <c r="J2" s="15"/>
    </row>
    <row r="3" ht="16.5" spans="2:10">
      <c r="B3" s="15"/>
      <c r="C3" s="15"/>
      <c r="D3" s="15"/>
      <c r="E3" s="16"/>
      <c r="F3" s="17"/>
      <c r="G3" s="15"/>
      <c r="H3" s="15"/>
      <c r="I3" s="15"/>
      <c r="J3" s="15"/>
    </row>
    <row r="4" ht="16.5" spans="2:10">
      <c r="B4" s="15"/>
      <c r="C4" s="15"/>
      <c r="D4" s="15"/>
      <c r="E4" s="16"/>
      <c r="F4" s="17"/>
      <c r="G4" s="15"/>
      <c r="H4" s="15"/>
      <c r="I4" s="15"/>
      <c r="J4" s="15"/>
    </row>
    <row r="5" ht="16.5" spans="2:10">
      <c r="B5" s="15"/>
      <c r="C5" s="15"/>
      <c r="D5" s="15"/>
      <c r="E5" s="16"/>
      <c r="F5" s="17"/>
      <c r="G5" s="15"/>
      <c r="H5" s="15"/>
      <c r="I5" s="15"/>
      <c r="J5" s="15"/>
    </row>
    <row r="6" ht="16.5" spans="2:10">
      <c r="B6" s="56"/>
      <c r="C6" s="56"/>
      <c r="D6" s="56"/>
      <c r="E6" s="57"/>
      <c r="F6" s="58"/>
      <c r="G6" s="56"/>
      <c r="H6" s="56"/>
      <c r="I6" s="18"/>
      <c r="J6" s="18"/>
    </row>
    <row r="7" ht="16.5" spans="2:10">
      <c r="B7" s="56"/>
      <c r="C7" s="56"/>
      <c r="D7" s="56"/>
      <c r="E7" s="57"/>
      <c r="F7" s="58"/>
      <c r="G7" s="56"/>
      <c r="H7" s="56"/>
      <c r="I7" s="18"/>
      <c r="J7" s="18"/>
    </row>
    <row r="8" ht="16.5" spans="2:10">
      <c r="B8" s="56"/>
      <c r="C8" s="56"/>
      <c r="D8" s="56"/>
      <c r="E8" s="57"/>
      <c r="F8" s="58"/>
      <c r="G8" s="56"/>
      <c r="H8" s="56"/>
      <c r="I8" s="18"/>
      <c r="J8" s="18"/>
    </row>
    <row r="9" ht="16.5" spans="2:10">
      <c r="B9" s="56"/>
      <c r="C9" s="56"/>
      <c r="D9" s="56"/>
      <c r="E9" s="57"/>
      <c r="F9" s="58"/>
      <c r="G9" s="56"/>
      <c r="H9" s="56"/>
      <c r="I9" s="18"/>
      <c r="J9" s="18"/>
    </row>
    <row r="10" s="21" customFormat="1" ht="13.5" spans="2:8">
      <c r="B10" s="1"/>
      <c r="C10" s="1"/>
      <c r="D10" s="1"/>
      <c r="E10" s="46"/>
      <c r="F10" s="47"/>
      <c r="G10" s="1"/>
      <c r="H10" s="1"/>
    </row>
    <row r="11" s="21" customFormat="1" ht="13.5" spans="3:8">
      <c r="C11" s="1"/>
      <c r="D11" s="59"/>
      <c r="E11" s="60"/>
      <c r="F11" s="61"/>
      <c r="G11" s="60"/>
      <c r="H11" s="62"/>
    </row>
    <row r="12" s="21" customFormat="1" ht="13.5" spans="3:8">
      <c r="C12" s="1"/>
      <c r="D12" s="59"/>
      <c r="E12" s="60"/>
      <c r="F12" s="61"/>
      <c r="G12" s="60"/>
      <c r="H12" s="62"/>
    </row>
    <row r="13" s="21" customFormat="1" ht="13.5" spans="3:8">
      <c r="C13" s="1"/>
      <c r="D13" s="1"/>
      <c r="E13" s="46"/>
      <c r="F13" s="47"/>
      <c r="G13" s="1"/>
      <c r="H13" s="55"/>
    </row>
    <row r="14" s="21" customFormat="1" ht="13.5" spans="3:8">
      <c r="C14" s="1"/>
      <c r="D14" s="28"/>
      <c r="E14" s="63"/>
      <c r="F14" s="64"/>
      <c r="G14" s="1"/>
      <c r="H14" s="55"/>
    </row>
    <row r="15" s="21" customFormat="1" ht="13.5" spans="3:8">
      <c r="C15" s="1"/>
      <c r="D15" s="65" t="s">
        <v>841</v>
      </c>
      <c r="E15" s="48"/>
      <c r="F15" s="49"/>
      <c r="G15" s="1"/>
      <c r="H15" s="55"/>
    </row>
    <row r="16" s="21" customFormat="1" ht="24.75" customHeight="1" spans="3:8">
      <c r="C16" s="1"/>
      <c r="D16" s="30" t="s">
        <v>842</v>
      </c>
      <c r="E16" s="30" t="s">
        <v>843</v>
      </c>
      <c r="F16" s="30" t="s">
        <v>844</v>
      </c>
      <c r="G16" s="30" t="s">
        <v>845</v>
      </c>
      <c r="H16" s="30" t="s">
        <v>846</v>
      </c>
    </row>
    <row r="17" s="21" customFormat="1" ht="24.6" customHeight="1" spans="3:9">
      <c r="C17" s="55"/>
      <c r="D17" s="35" t="s">
        <v>418</v>
      </c>
      <c r="E17" s="11" t="s">
        <v>419</v>
      </c>
      <c r="F17" s="66" t="s">
        <v>847</v>
      </c>
      <c r="G17" s="67" t="s">
        <v>848</v>
      </c>
      <c r="H17" s="45">
        <v>43876</v>
      </c>
      <c r="I17" s="69"/>
    </row>
    <row r="18" s="21" customFormat="1" ht="24.6" customHeight="1" spans="3:9">
      <c r="C18" s="55"/>
      <c r="D18" s="35" t="s">
        <v>402</v>
      </c>
      <c r="E18" s="36" t="s">
        <v>403</v>
      </c>
      <c r="F18" s="66" t="s">
        <v>849</v>
      </c>
      <c r="G18" s="67" t="s">
        <v>850</v>
      </c>
      <c r="H18" s="45">
        <v>43886</v>
      </c>
      <c r="I18" s="69"/>
    </row>
    <row r="19" s="21" customFormat="1" ht="24.6" customHeight="1" spans="3:9">
      <c r="C19" s="55"/>
      <c r="D19" s="35" t="s">
        <v>398</v>
      </c>
      <c r="E19" s="11" t="s">
        <v>399</v>
      </c>
      <c r="F19" s="66" t="s">
        <v>851</v>
      </c>
      <c r="G19" s="67" t="s">
        <v>852</v>
      </c>
      <c r="H19" s="45">
        <v>43902</v>
      </c>
      <c r="I19" s="69"/>
    </row>
    <row r="20" s="21" customFormat="1" ht="24.6" customHeight="1" spans="3:9">
      <c r="C20" s="55"/>
      <c r="D20" s="35" t="s">
        <v>394</v>
      </c>
      <c r="E20" s="36" t="s">
        <v>395</v>
      </c>
      <c r="F20" s="66" t="s">
        <v>853</v>
      </c>
      <c r="G20" s="67" t="s">
        <v>854</v>
      </c>
      <c r="H20" s="45">
        <v>43909</v>
      </c>
      <c r="I20" s="69"/>
    </row>
    <row r="21" s="21" customFormat="1" ht="24.6" customHeight="1" spans="3:9">
      <c r="C21" s="55"/>
      <c r="D21" s="35" t="s">
        <v>439</v>
      </c>
      <c r="E21" s="36" t="s">
        <v>440</v>
      </c>
      <c r="F21" s="66" t="s">
        <v>855</v>
      </c>
      <c r="G21" s="67" t="s">
        <v>856</v>
      </c>
      <c r="H21" s="45">
        <v>43924</v>
      </c>
      <c r="I21" s="69"/>
    </row>
    <row r="22" s="21" customFormat="1" ht="28" customHeight="1" spans="3:9">
      <c r="C22" s="55"/>
      <c r="D22" s="35" t="s">
        <v>423</v>
      </c>
      <c r="E22" s="36" t="s">
        <v>424</v>
      </c>
      <c r="F22" s="66" t="s">
        <v>857</v>
      </c>
      <c r="G22" s="67" t="s">
        <v>858</v>
      </c>
      <c r="H22" s="45">
        <v>43929</v>
      </c>
      <c r="I22" s="69"/>
    </row>
    <row r="23" s="21" customFormat="1" ht="24.6" customHeight="1" spans="3:9">
      <c r="C23" s="55"/>
      <c r="D23" s="35" t="s">
        <v>415</v>
      </c>
      <c r="E23" s="11" t="s">
        <v>416</v>
      </c>
      <c r="F23" s="66" t="s">
        <v>859</v>
      </c>
      <c r="G23" s="67" t="s">
        <v>860</v>
      </c>
      <c r="H23" s="45">
        <v>43933</v>
      </c>
      <c r="I23" s="69"/>
    </row>
    <row r="24" s="21" customFormat="1" ht="24.6" customHeight="1" spans="3:9">
      <c r="C24" s="55"/>
      <c r="D24" s="35" t="s">
        <v>405</v>
      </c>
      <c r="E24" s="36" t="s">
        <v>406</v>
      </c>
      <c r="F24" s="66" t="s">
        <v>861</v>
      </c>
      <c r="G24" s="67" t="s">
        <v>862</v>
      </c>
      <c r="H24" s="45">
        <v>43937</v>
      </c>
      <c r="I24" s="69"/>
    </row>
    <row r="25" s="21" customFormat="1" ht="24.6" customHeight="1" spans="3:9">
      <c r="C25" s="55"/>
      <c r="D25" s="35" t="s">
        <v>405</v>
      </c>
      <c r="E25" s="36" t="s">
        <v>406</v>
      </c>
      <c r="F25" s="66" t="s">
        <v>863</v>
      </c>
      <c r="G25" s="67" t="s">
        <v>864</v>
      </c>
      <c r="H25" s="45">
        <v>43937</v>
      </c>
      <c r="I25" s="69"/>
    </row>
    <row r="26" s="21" customFormat="1" ht="28" customHeight="1" spans="3:9">
      <c r="C26" s="55"/>
      <c r="D26" s="35" t="s">
        <v>354</v>
      </c>
      <c r="E26" s="11" t="s">
        <v>421</v>
      </c>
      <c r="F26" s="66" t="s">
        <v>865</v>
      </c>
      <c r="G26" s="67" t="s">
        <v>866</v>
      </c>
      <c r="H26" s="45">
        <v>43943</v>
      </c>
      <c r="I26" s="69"/>
    </row>
    <row r="27" s="21" customFormat="1" ht="28" customHeight="1" spans="3:9">
      <c r="C27" s="55"/>
      <c r="D27" s="35" t="s">
        <v>354</v>
      </c>
      <c r="E27" s="11" t="s">
        <v>421</v>
      </c>
      <c r="F27" s="66" t="s">
        <v>867</v>
      </c>
      <c r="G27" s="67" t="s">
        <v>868</v>
      </c>
      <c r="H27" s="45">
        <v>43943</v>
      </c>
      <c r="I27" s="69"/>
    </row>
    <row r="28" s="21" customFormat="1" ht="28" customHeight="1" spans="3:9">
      <c r="C28" s="55"/>
      <c r="D28" s="35" t="s">
        <v>433</v>
      </c>
      <c r="E28" s="36" t="s">
        <v>434</v>
      </c>
      <c r="F28" s="66" t="s">
        <v>869</v>
      </c>
      <c r="G28" s="67" t="s">
        <v>870</v>
      </c>
      <c r="H28" s="45">
        <v>43956</v>
      </c>
      <c r="I28" s="69"/>
    </row>
    <row r="29" s="21" customFormat="1" ht="28" customHeight="1" spans="3:9">
      <c r="C29" s="55"/>
      <c r="D29" s="35" t="s">
        <v>430</v>
      </c>
      <c r="E29" s="36" t="s">
        <v>431</v>
      </c>
      <c r="F29" s="66" t="s">
        <v>871</v>
      </c>
      <c r="G29" s="67" t="s">
        <v>872</v>
      </c>
      <c r="H29" s="45">
        <v>43959</v>
      </c>
      <c r="I29" s="69"/>
    </row>
    <row r="30" s="21" customFormat="1" ht="28" customHeight="1" spans="3:9">
      <c r="C30" s="55"/>
      <c r="D30" s="35" t="s">
        <v>450</v>
      </c>
      <c r="E30" s="36" t="s">
        <v>451</v>
      </c>
      <c r="F30" s="66" t="s">
        <v>873</v>
      </c>
      <c r="G30" s="67" t="s">
        <v>874</v>
      </c>
      <c r="H30" s="45">
        <v>43967</v>
      </c>
      <c r="I30" s="69"/>
    </row>
    <row r="31" s="21" customFormat="1" ht="28" customHeight="1" spans="3:9">
      <c r="C31" s="55"/>
      <c r="D31" s="35" t="s">
        <v>337</v>
      </c>
      <c r="E31" s="36" t="s">
        <v>570</v>
      </c>
      <c r="F31" s="66" t="s">
        <v>875</v>
      </c>
      <c r="G31" s="67" t="s">
        <v>876</v>
      </c>
      <c r="H31" s="45">
        <v>43968</v>
      </c>
      <c r="I31" s="69"/>
    </row>
    <row r="32" s="21" customFormat="1" ht="28" customHeight="1" spans="3:9">
      <c r="C32" s="55"/>
      <c r="D32" s="35" t="s">
        <v>514</v>
      </c>
      <c r="E32" s="36" t="s">
        <v>515</v>
      </c>
      <c r="F32" s="66" t="s">
        <v>877</v>
      </c>
      <c r="G32" s="67" t="s">
        <v>878</v>
      </c>
      <c r="H32" s="45">
        <v>43973</v>
      </c>
      <c r="I32" s="69"/>
    </row>
    <row r="33" s="21" customFormat="1" ht="28" customHeight="1" spans="3:9">
      <c r="C33" s="55"/>
      <c r="D33" s="35" t="s">
        <v>514</v>
      </c>
      <c r="E33" s="36" t="s">
        <v>515</v>
      </c>
      <c r="F33" s="66" t="s">
        <v>879</v>
      </c>
      <c r="G33" s="67" t="s">
        <v>880</v>
      </c>
      <c r="H33" s="45">
        <v>43973</v>
      </c>
      <c r="I33" s="69"/>
    </row>
    <row r="34" s="21" customFormat="1" ht="28" customHeight="1" spans="3:9">
      <c r="C34" s="55"/>
      <c r="D34" s="35" t="s">
        <v>514</v>
      </c>
      <c r="E34" s="36" t="s">
        <v>515</v>
      </c>
      <c r="F34" s="66" t="s">
        <v>881</v>
      </c>
      <c r="G34" s="67" t="s">
        <v>882</v>
      </c>
      <c r="H34" s="45">
        <v>43973</v>
      </c>
      <c r="I34" s="69"/>
    </row>
    <row r="35" s="21" customFormat="1" ht="28" customHeight="1" spans="3:9">
      <c r="C35" s="55"/>
      <c r="D35" s="35" t="s">
        <v>535</v>
      </c>
      <c r="E35" s="36" t="s">
        <v>522</v>
      </c>
      <c r="F35" s="66" t="s">
        <v>883</v>
      </c>
      <c r="G35" s="67" t="s">
        <v>884</v>
      </c>
      <c r="H35" s="45">
        <v>43973</v>
      </c>
      <c r="I35" s="69"/>
    </row>
    <row r="36" s="21" customFormat="1" ht="28" customHeight="1" spans="3:9">
      <c r="C36" s="55"/>
      <c r="D36" s="35" t="s">
        <v>453</v>
      </c>
      <c r="E36" s="36" t="s">
        <v>454</v>
      </c>
      <c r="F36" s="66" t="s">
        <v>885</v>
      </c>
      <c r="G36" s="67" t="s">
        <v>886</v>
      </c>
      <c r="H36" s="45">
        <v>43975</v>
      </c>
      <c r="I36" s="69"/>
    </row>
    <row r="37" s="21" customFormat="1" ht="28" customHeight="1" spans="3:9">
      <c r="C37" s="55"/>
      <c r="D37" s="35" t="s">
        <v>453</v>
      </c>
      <c r="E37" s="36" t="s">
        <v>454</v>
      </c>
      <c r="F37" s="66" t="s">
        <v>887</v>
      </c>
      <c r="G37" s="67" t="s">
        <v>888</v>
      </c>
      <c r="H37" s="45">
        <v>43975</v>
      </c>
      <c r="I37" s="69"/>
    </row>
    <row r="38" s="21" customFormat="1" ht="28" customHeight="1" spans="3:9">
      <c r="C38" s="55"/>
      <c r="D38" s="35" t="s">
        <v>453</v>
      </c>
      <c r="E38" s="36" t="s">
        <v>454</v>
      </c>
      <c r="F38" s="66" t="s">
        <v>889</v>
      </c>
      <c r="G38" s="67" t="s">
        <v>890</v>
      </c>
      <c r="H38" s="45">
        <v>43975</v>
      </c>
      <c r="I38" s="69"/>
    </row>
    <row r="39" s="21" customFormat="1" ht="28" customHeight="1" spans="3:9">
      <c r="C39" s="55"/>
      <c r="D39" s="35" t="s">
        <v>453</v>
      </c>
      <c r="E39" s="36" t="s">
        <v>454</v>
      </c>
      <c r="F39" s="66" t="s">
        <v>891</v>
      </c>
      <c r="G39" s="67" t="s">
        <v>892</v>
      </c>
      <c r="H39" s="45">
        <v>43975</v>
      </c>
      <c r="I39" s="69"/>
    </row>
    <row r="40" s="21" customFormat="1" ht="28" customHeight="1" spans="3:9">
      <c r="C40" s="55"/>
      <c r="D40" s="35" t="s">
        <v>453</v>
      </c>
      <c r="E40" s="36" t="s">
        <v>454</v>
      </c>
      <c r="F40" s="66" t="s">
        <v>893</v>
      </c>
      <c r="G40" s="67" t="s">
        <v>894</v>
      </c>
      <c r="H40" s="45">
        <v>43975</v>
      </c>
      <c r="I40" s="69"/>
    </row>
    <row r="41" s="21" customFormat="1" ht="28" customHeight="1" spans="3:9">
      <c r="C41" s="55"/>
      <c r="D41" s="35" t="s">
        <v>453</v>
      </c>
      <c r="E41" s="36" t="s">
        <v>454</v>
      </c>
      <c r="F41" s="66" t="s">
        <v>895</v>
      </c>
      <c r="G41" s="67" t="s">
        <v>896</v>
      </c>
      <c r="H41" s="45">
        <v>43975</v>
      </c>
      <c r="I41" s="69"/>
    </row>
    <row r="42" s="21" customFormat="1" ht="28" customHeight="1" spans="3:9">
      <c r="C42" s="55"/>
      <c r="D42" s="35" t="s">
        <v>456</v>
      </c>
      <c r="E42" s="36" t="s">
        <v>457</v>
      </c>
      <c r="F42" s="66" t="s">
        <v>887</v>
      </c>
      <c r="G42" s="67" t="s">
        <v>888</v>
      </c>
      <c r="H42" s="45">
        <v>43989</v>
      </c>
      <c r="I42" s="69"/>
    </row>
    <row r="43" s="21" customFormat="1" ht="28" customHeight="1" spans="3:9">
      <c r="C43" s="55"/>
      <c r="D43" s="35" t="s">
        <v>456</v>
      </c>
      <c r="E43" s="36" t="s">
        <v>457</v>
      </c>
      <c r="F43" s="66" t="s">
        <v>897</v>
      </c>
      <c r="G43" s="67" t="s">
        <v>898</v>
      </c>
      <c r="H43" s="45">
        <v>43989</v>
      </c>
      <c r="I43" s="69"/>
    </row>
    <row r="44" s="21" customFormat="1" ht="28" customHeight="1" spans="3:9">
      <c r="C44" s="55"/>
      <c r="D44" s="35" t="s">
        <v>456</v>
      </c>
      <c r="E44" s="36" t="s">
        <v>457</v>
      </c>
      <c r="F44" s="66" t="s">
        <v>899</v>
      </c>
      <c r="G44" s="67" t="s">
        <v>900</v>
      </c>
      <c r="H44" s="45">
        <v>43989</v>
      </c>
      <c r="I44" s="69"/>
    </row>
    <row r="45" s="21" customFormat="1" ht="28" customHeight="1" spans="3:9">
      <c r="C45" s="55"/>
      <c r="D45" s="68" t="s">
        <v>496</v>
      </c>
      <c r="E45" s="36" t="s">
        <v>497</v>
      </c>
      <c r="F45" s="66" t="s">
        <v>901</v>
      </c>
      <c r="G45" s="67" t="s">
        <v>902</v>
      </c>
      <c r="H45" s="45">
        <v>44006</v>
      </c>
      <c r="I45" s="69"/>
    </row>
    <row r="46" s="21" customFormat="1" ht="28" customHeight="1" spans="3:9">
      <c r="C46" s="55"/>
      <c r="D46" s="35" t="s">
        <v>508</v>
      </c>
      <c r="E46" s="36" t="s">
        <v>509</v>
      </c>
      <c r="F46" s="66" t="s">
        <v>903</v>
      </c>
      <c r="G46" s="67" t="s">
        <v>904</v>
      </c>
      <c r="H46" s="45">
        <v>44006</v>
      </c>
      <c r="I46" s="69"/>
    </row>
    <row r="47" s="21" customFormat="1" ht="28" customHeight="1" spans="3:9">
      <c r="C47" s="55"/>
      <c r="D47" s="35" t="s">
        <v>487</v>
      </c>
      <c r="E47" s="36" t="s">
        <v>488</v>
      </c>
      <c r="F47" s="66" t="s">
        <v>905</v>
      </c>
      <c r="G47" s="67" t="s">
        <v>906</v>
      </c>
      <c r="H47" s="45">
        <v>44015</v>
      </c>
      <c r="I47" s="69"/>
    </row>
    <row r="48" s="21" customFormat="1" ht="28" customHeight="1" spans="3:9">
      <c r="C48" s="55"/>
      <c r="D48" s="35" t="s">
        <v>487</v>
      </c>
      <c r="E48" s="36" t="s">
        <v>488</v>
      </c>
      <c r="F48" s="66" t="s">
        <v>907</v>
      </c>
      <c r="G48" s="67" t="s">
        <v>908</v>
      </c>
      <c r="H48" s="45">
        <v>44015</v>
      </c>
      <c r="I48" s="69"/>
    </row>
    <row r="49" s="21" customFormat="1" ht="28" customHeight="1" spans="3:9">
      <c r="C49" s="55"/>
      <c r="D49" s="35" t="s">
        <v>487</v>
      </c>
      <c r="E49" s="36" t="s">
        <v>488</v>
      </c>
      <c r="F49" s="66" t="s">
        <v>909</v>
      </c>
      <c r="G49" s="67" t="s">
        <v>910</v>
      </c>
      <c r="H49" s="45">
        <v>44015</v>
      </c>
      <c r="I49" s="69"/>
    </row>
    <row r="50" s="21" customFormat="1" ht="28" customHeight="1" spans="3:9">
      <c r="C50" s="55"/>
      <c r="D50" s="35" t="s">
        <v>487</v>
      </c>
      <c r="E50" s="36" t="s">
        <v>488</v>
      </c>
      <c r="F50" s="66" t="s">
        <v>911</v>
      </c>
      <c r="G50" s="67" t="s">
        <v>912</v>
      </c>
      <c r="H50" s="45">
        <v>44015</v>
      </c>
      <c r="I50" s="69"/>
    </row>
    <row r="51" s="21" customFormat="1" ht="28" customHeight="1" spans="3:9">
      <c r="C51" s="55"/>
      <c r="D51" s="35" t="s">
        <v>487</v>
      </c>
      <c r="E51" s="36" t="s">
        <v>488</v>
      </c>
      <c r="F51" s="66" t="s">
        <v>913</v>
      </c>
      <c r="G51" s="67" t="s">
        <v>914</v>
      </c>
      <c r="H51" s="45">
        <v>44015</v>
      </c>
      <c r="I51" s="69"/>
    </row>
    <row r="52" s="21" customFormat="1" ht="28" customHeight="1" spans="3:9">
      <c r="C52" s="55"/>
      <c r="D52" s="35" t="s">
        <v>487</v>
      </c>
      <c r="E52" s="36" t="s">
        <v>488</v>
      </c>
      <c r="F52" s="66" t="s">
        <v>915</v>
      </c>
      <c r="G52" s="67" t="s">
        <v>916</v>
      </c>
      <c r="H52" s="45">
        <v>44015</v>
      </c>
      <c r="I52" s="69"/>
    </row>
    <row r="53" s="21" customFormat="1" ht="28" customHeight="1" spans="3:9">
      <c r="C53" s="55"/>
      <c r="D53" s="35" t="s">
        <v>487</v>
      </c>
      <c r="E53" s="36" t="s">
        <v>488</v>
      </c>
      <c r="F53" s="66" t="s">
        <v>917</v>
      </c>
      <c r="G53" s="67" t="s">
        <v>918</v>
      </c>
      <c r="H53" s="45">
        <v>44015</v>
      </c>
      <c r="I53" s="69"/>
    </row>
    <row r="54" s="21" customFormat="1" ht="28" customHeight="1" spans="3:9">
      <c r="C54" s="55"/>
      <c r="D54" s="35" t="s">
        <v>487</v>
      </c>
      <c r="E54" s="36" t="s">
        <v>488</v>
      </c>
      <c r="F54" s="66" t="s">
        <v>919</v>
      </c>
      <c r="G54" s="67" t="s">
        <v>920</v>
      </c>
      <c r="H54" s="45">
        <v>44015</v>
      </c>
      <c r="I54" s="69"/>
    </row>
    <row r="55" s="21" customFormat="1" ht="28" customHeight="1" spans="3:9">
      <c r="C55" s="55"/>
      <c r="D55" s="35" t="s">
        <v>487</v>
      </c>
      <c r="E55" s="36" t="s">
        <v>488</v>
      </c>
      <c r="F55" s="66" t="s">
        <v>921</v>
      </c>
      <c r="G55" s="67" t="s">
        <v>922</v>
      </c>
      <c r="H55" s="45">
        <v>44015</v>
      </c>
      <c r="I55" s="69"/>
    </row>
    <row r="56" s="21" customFormat="1" ht="28" customHeight="1" spans="3:9">
      <c r="C56" s="55"/>
      <c r="D56" s="35" t="s">
        <v>487</v>
      </c>
      <c r="E56" s="36" t="s">
        <v>488</v>
      </c>
      <c r="F56" s="66" t="s">
        <v>923</v>
      </c>
      <c r="G56" s="67" t="s">
        <v>924</v>
      </c>
      <c r="H56" s="45">
        <v>44015</v>
      </c>
      <c r="I56" s="69"/>
    </row>
    <row r="57" s="21" customFormat="1" ht="28" customHeight="1" spans="3:9">
      <c r="C57" s="55"/>
      <c r="D57" s="35" t="s">
        <v>478</v>
      </c>
      <c r="E57" s="36" t="s">
        <v>479</v>
      </c>
      <c r="F57" s="66" t="s">
        <v>925</v>
      </c>
      <c r="G57" s="67" t="s">
        <v>926</v>
      </c>
      <c r="H57" s="45">
        <v>44017</v>
      </c>
      <c r="I57" s="69"/>
    </row>
    <row r="58" s="21" customFormat="1" ht="28" customHeight="1" spans="3:9">
      <c r="C58" s="55"/>
      <c r="D58" s="35" t="s">
        <v>478</v>
      </c>
      <c r="E58" s="36" t="s">
        <v>479</v>
      </c>
      <c r="F58" s="66" t="s">
        <v>927</v>
      </c>
      <c r="G58" s="67" t="s">
        <v>928</v>
      </c>
      <c r="H58" s="45">
        <v>44017</v>
      </c>
      <c r="I58" s="69"/>
    </row>
    <row r="59" s="21" customFormat="1" ht="28" customHeight="1" spans="3:9">
      <c r="C59" s="55"/>
      <c r="D59" s="35" t="s">
        <v>478</v>
      </c>
      <c r="E59" s="36" t="s">
        <v>479</v>
      </c>
      <c r="F59" s="66" t="s">
        <v>929</v>
      </c>
      <c r="G59" s="67" t="s">
        <v>930</v>
      </c>
      <c r="H59" s="45">
        <v>44017</v>
      </c>
      <c r="I59" s="69"/>
    </row>
    <row r="60" s="21" customFormat="1" ht="28" customHeight="1" spans="3:9">
      <c r="C60" s="55"/>
      <c r="D60" s="35" t="s">
        <v>478</v>
      </c>
      <c r="E60" s="36" t="s">
        <v>479</v>
      </c>
      <c r="F60" s="66" t="s">
        <v>853</v>
      </c>
      <c r="G60" s="67" t="s">
        <v>854</v>
      </c>
      <c r="H60" s="45">
        <v>44017</v>
      </c>
      <c r="I60" s="69"/>
    </row>
    <row r="61" s="21" customFormat="1" ht="28" customHeight="1" spans="3:9">
      <c r="C61" s="55"/>
      <c r="D61" s="35" t="s">
        <v>478</v>
      </c>
      <c r="E61" s="36" t="s">
        <v>479</v>
      </c>
      <c r="F61" s="66" t="s">
        <v>931</v>
      </c>
      <c r="G61" s="67" t="s">
        <v>932</v>
      </c>
      <c r="H61" s="45">
        <v>44017</v>
      </c>
      <c r="I61" s="69"/>
    </row>
    <row r="62" s="21" customFormat="1" ht="28" customHeight="1" spans="3:9">
      <c r="C62" s="55"/>
      <c r="D62" s="35" t="s">
        <v>478</v>
      </c>
      <c r="E62" s="36" t="s">
        <v>479</v>
      </c>
      <c r="F62" s="66" t="s">
        <v>933</v>
      </c>
      <c r="G62" s="67" t="s">
        <v>934</v>
      </c>
      <c r="H62" s="45">
        <v>44017</v>
      </c>
      <c r="I62" s="69"/>
    </row>
    <row r="63" s="21" customFormat="1" ht="28" customHeight="1" spans="3:9">
      <c r="C63" s="55"/>
      <c r="D63" s="35" t="s">
        <v>478</v>
      </c>
      <c r="E63" s="36" t="s">
        <v>479</v>
      </c>
      <c r="F63" s="66" t="s">
        <v>935</v>
      </c>
      <c r="G63" s="67" t="s">
        <v>936</v>
      </c>
      <c r="H63" s="45">
        <v>44017</v>
      </c>
      <c r="I63" s="69"/>
    </row>
    <row r="64" s="21" customFormat="1" ht="28" customHeight="1" spans="3:9">
      <c r="C64" s="55"/>
      <c r="D64" s="35" t="s">
        <v>478</v>
      </c>
      <c r="E64" s="36" t="s">
        <v>479</v>
      </c>
      <c r="F64" s="66" t="s">
        <v>937</v>
      </c>
      <c r="G64" s="67" t="s">
        <v>938</v>
      </c>
      <c r="H64" s="45">
        <v>44017</v>
      </c>
      <c r="I64" s="69"/>
    </row>
    <row r="65" s="21" customFormat="1" ht="28" customHeight="1" spans="3:9">
      <c r="C65" s="55"/>
      <c r="D65" s="35" t="s">
        <v>357</v>
      </c>
      <c r="E65" s="36" t="s">
        <v>445</v>
      </c>
      <c r="F65" s="66" t="s">
        <v>939</v>
      </c>
      <c r="G65" s="67" t="s">
        <v>940</v>
      </c>
      <c r="H65" s="45">
        <v>44018</v>
      </c>
      <c r="I65" s="69"/>
    </row>
    <row r="66" s="21" customFormat="1" ht="28" customHeight="1" spans="3:9">
      <c r="C66" s="55"/>
      <c r="D66" s="35" t="s">
        <v>357</v>
      </c>
      <c r="E66" s="36" t="s">
        <v>445</v>
      </c>
      <c r="F66" s="66" t="s">
        <v>941</v>
      </c>
      <c r="G66" s="67" t="s">
        <v>942</v>
      </c>
      <c r="H66" s="45">
        <v>44018</v>
      </c>
      <c r="I66" s="69"/>
    </row>
    <row r="67" s="21" customFormat="1" ht="28" customHeight="1" spans="3:9">
      <c r="C67" s="55"/>
      <c r="D67" s="35" t="s">
        <v>357</v>
      </c>
      <c r="E67" s="36" t="s">
        <v>445</v>
      </c>
      <c r="F67" s="66" t="s">
        <v>943</v>
      </c>
      <c r="G67" s="67" t="s">
        <v>944</v>
      </c>
      <c r="H67" s="45">
        <v>44018</v>
      </c>
      <c r="I67" s="69"/>
    </row>
    <row r="68" s="21" customFormat="1" ht="28" customHeight="1" spans="3:9">
      <c r="C68" s="55"/>
      <c r="D68" s="35" t="s">
        <v>357</v>
      </c>
      <c r="E68" s="36" t="s">
        <v>445</v>
      </c>
      <c r="F68" s="66" t="s">
        <v>945</v>
      </c>
      <c r="G68" s="67" t="s">
        <v>946</v>
      </c>
      <c r="H68" s="45">
        <v>44018</v>
      </c>
      <c r="I68" s="69"/>
    </row>
    <row r="69" s="21" customFormat="1" ht="28" customHeight="1" spans="3:9">
      <c r="C69" s="55"/>
      <c r="D69" s="35" t="s">
        <v>357</v>
      </c>
      <c r="E69" s="36" t="s">
        <v>445</v>
      </c>
      <c r="F69" s="66" t="s">
        <v>947</v>
      </c>
      <c r="G69" s="67" t="s">
        <v>948</v>
      </c>
      <c r="H69" s="45">
        <v>44018</v>
      </c>
      <c r="I69" s="69"/>
    </row>
    <row r="70" s="21" customFormat="1" ht="28" customHeight="1" spans="3:9">
      <c r="C70" s="55"/>
      <c r="D70" s="35" t="s">
        <v>357</v>
      </c>
      <c r="E70" s="36" t="s">
        <v>445</v>
      </c>
      <c r="F70" s="66" t="s">
        <v>949</v>
      </c>
      <c r="G70" s="67" t="s">
        <v>950</v>
      </c>
      <c r="H70" s="45">
        <v>44018</v>
      </c>
      <c r="I70" s="69"/>
    </row>
    <row r="71" s="21" customFormat="1" ht="28" customHeight="1" spans="3:9">
      <c r="C71" s="55"/>
      <c r="D71" s="35" t="s">
        <v>505</v>
      </c>
      <c r="E71" s="36" t="s">
        <v>506</v>
      </c>
      <c r="F71" s="66" t="s">
        <v>951</v>
      </c>
      <c r="G71" s="67" t="s">
        <v>952</v>
      </c>
      <c r="H71" s="45">
        <v>44023</v>
      </c>
      <c r="I71" s="69"/>
    </row>
    <row r="72" s="21" customFormat="1" ht="28" customHeight="1" spans="3:9">
      <c r="C72" s="55"/>
      <c r="D72" s="35" t="s">
        <v>505</v>
      </c>
      <c r="E72" s="36" t="s">
        <v>506</v>
      </c>
      <c r="F72" s="66" t="s">
        <v>953</v>
      </c>
      <c r="G72" s="67" t="s">
        <v>954</v>
      </c>
      <c r="H72" s="45">
        <v>44023</v>
      </c>
      <c r="I72" s="69"/>
    </row>
    <row r="73" s="21" customFormat="1" ht="28" customHeight="1" spans="3:9">
      <c r="C73" s="55"/>
      <c r="D73" s="35" t="s">
        <v>505</v>
      </c>
      <c r="E73" s="36" t="s">
        <v>506</v>
      </c>
      <c r="F73" s="66" t="s">
        <v>955</v>
      </c>
      <c r="G73" s="67" t="s">
        <v>956</v>
      </c>
      <c r="H73" s="45">
        <v>44023</v>
      </c>
      <c r="I73" s="69"/>
    </row>
    <row r="74" s="21" customFormat="1" ht="28" customHeight="1" spans="3:9">
      <c r="C74" s="55"/>
      <c r="D74" s="35" t="s">
        <v>505</v>
      </c>
      <c r="E74" s="36" t="s">
        <v>506</v>
      </c>
      <c r="F74" s="66" t="s">
        <v>957</v>
      </c>
      <c r="G74" s="67" t="s">
        <v>958</v>
      </c>
      <c r="H74" s="45">
        <v>44023</v>
      </c>
      <c r="I74" s="69"/>
    </row>
    <row r="75" s="21" customFormat="1" ht="28" customHeight="1" spans="3:9">
      <c r="C75" s="55"/>
      <c r="D75" s="35" t="s">
        <v>505</v>
      </c>
      <c r="E75" s="36" t="s">
        <v>506</v>
      </c>
      <c r="F75" s="66" t="s">
        <v>959</v>
      </c>
      <c r="G75" s="67" t="s">
        <v>960</v>
      </c>
      <c r="H75" s="45">
        <v>44023</v>
      </c>
      <c r="I75" s="69"/>
    </row>
    <row r="76" s="21" customFormat="1" ht="28" customHeight="1" spans="3:9">
      <c r="C76" s="55"/>
      <c r="D76" s="35" t="s">
        <v>505</v>
      </c>
      <c r="E76" s="36" t="s">
        <v>506</v>
      </c>
      <c r="F76" s="66" t="s">
        <v>961</v>
      </c>
      <c r="G76" s="67" t="s">
        <v>962</v>
      </c>
      <c r="H76" s="45">
        <v>44023</v>
      </c>
      <c r="I76" s="69"/>
    </row>
    <row r="77" s="21" customFormat="1" ht="28" customHeight="1" spans="3:9">
      <c r="C77" s="55"/>
      <c r="D77" s="35" t="s">
        <v>505</v>
      </c>
      <c r="E77" s="36" t="s">
        <v>506</v>
      </c>
      <c r="F77" s="66" t="s">
        <v>963</v>
      </c>
      <c r="G77" s="67" t="s">
        <v>964</v>
      </c>
      <c r="H77" s="45">
        <v>44023</v>
      </c>
      <c r="I77" s="69"/>
    </row>
    <row r="78" s="21" customFormat="1" ht="28" customHeight="1" spans="3:9">
      <c r="C78" s="55"/>
      <c r="D78" s="35" t="s">
        <v>505</v>
      </c>
      <c r="E78" s="36" t="s">
        <v>506</v>
      </c>
      <c r="F78" s="66" t="s">
        <v>965</v>
      </c>
      <c r="G78" s="67" t="s">
        <v>966</v>
      </c>
      <c r="H78" s="45">
        <v>44023</v>
      </c>
      <c r="I78" s="69"/>
    </row>
    <row r="79" s="21" customFormat="1" ht="28" customHeight="1" spans="3:9">
      <c r="C79" s="55"/>
      <c r="D79" s="35" t="s">
        <v>505</v>
      </c>
      <c r="E79" s="36" t="s">
        <v>506</v>
      </c>
      <c r="F79" s="66" t="s">
        <v>967</v>
      </c>
      <c r="G79" s="67" t="s">
        <v>968</v>
      </c>
      <c r="H79" s="45">
        <v>44023</v>
      </c>
      <c r="I79" s="69"/>
    </row>
    <row r="80" s="21" customFormat="1" ht="28" customHeight="1" spans="3:9">
      <c r="C80" s="55"/>
      <c r="D80" s="35" t="s">
        <v>505</v>
      </c>
      <c r="E80" s="36" t="s">
        <v>506</v>
      </c>
      <c r="F80" s="66" t="s">
        <v>969</v>
      </c>
      <c r="G80" s="67" t="s">
        <v>970</v>
      </c>
      <c r="H80" s="45">
        <v>44023</v>
      </c>
      <c r="I80" s="69"/>
    </row>
    <row r="81" s="21" customFormat="1" ht="28" customHeight="1" spans="3:9">
      <c r="C81" s="55"/>
      <c r="D81" s="35" t="s">
        <v>505</v>
      </c>
      <c r="E81" s="36" t="s">
        <v>506</v>
      </c>
      <c r="F81" s="66" t="s">
        <v>971</v>
      </c>
      <c r="G81" s="67" t="s">
        <v>972</v>
      </c>
      <c r="H81" s="45">
        <v>44023</v>
      </c>
      <c r="I81" s="69"/>
    </row>
    <row r="82" s="21" customFormat="1" ht="28" customHeight="1" spans="3:9">
      <c r="C82" s="55"/>
      <c r="D82" s="35" t="s">
        <v>505</v>
      </c>
      <c r="E82" s="36" t="s">
        <v>506</v>
      </c>
      <c r="F82" s="66" t="s">
        <v>973</v>
      </c>
      <c r="G82" s="67" t="s">
        <v>974</v>
      </c>
      <c r="H82" s="45">
        <v>44023</v>
      </c>
      <c r="I82" s="69"/>
    </row>
    <row r="83" s="21" customFormat="1" ht="28" customHeight="1" spans="3:9">
      <c r="C83" s="55"/>
      <c r="D83" s="35" t="s">
        <v>505</v>
      </c>
      <c r="E83" s="36" t="s">
        <v>506</v>
      </c>
      <c r="F83" s="66" t="s">
        <v>975</v>
      </c>
      <c r="G83" s="67" t="s">
        <v>976</v>
      </c>
      <c r="H83" s="45">
        <v>44023</v>
      </c>
      <c r="I83" s="69"/>
    </row>
    <row r="84" s="21" customFormat="1" ht="28" customHeight="1" spans="3:9">
      <c r="C84" s="55"/>
      <c r="D84" s="35" t="s">
        <v>505</v>
      </c>
      <c r="E84" s="36" t="s">
        <v>506</v>
      </c>
      <c r="F84" s="66" t="s">
        <v>977</v>
      </c>
      <c r="G84" s="67" t="s">
        <v>978</v>
      </c>
      <c r="H84" s="45">
        <v>44023</v>
      </c>
      <c r="I84" s="69"/>
    </row>
    <row r="85" s="21" customFormat="1" ht="28" customHeight="1" spans="3:9">
      <c r="C85" s="55"/>
      <c r="D85" s="35" t="s">
        <v>468</v>
      </c>
      <c r="E85" s="36" t="s">
        <v>469</v>
      </c>
      <c r="F85" s="66" t="s">
        <v>895</v>
      </c>
      <c r="G85" s="67" t="s">
        <v>896</v>
      </c>
      <c r="H85" s="45">
        <v>44028</v>
      </c>
      <c r="I85" s="69"/>
    </row>
    <row r="86" s="21" customFormat="1" ht="28" customHeight="1" spans="3:9">
      <c r="C86" s="55"/>
      <c r="D86" s="35" t="s">
        <v>468</v>
      </c>
      <c r="E86" s="36" t="s">
        <v>469</v>
      </c>
      <c r="F86" s="66" t="s">
        <v>979</v>
      </c>
      <c r="G86" s="67" t="s">
        <v>980</v>
      </c>
      <c r="H86" s="45">
        <v>44028</v>
      </c>
      <c r="I86" s="69"/>
    </row>
    <row r="87" s="21" customFormat="1" ht="28" customHeight="1" spans="3:9">
      <c r="C87" s="55"/>
      <c r="D87" s="35" t="s">
        <v>468</v>
      </c>
      <c r="E87" s="36" t="s">
        <v>469</v>
      </c>
      <c r="F87" s="66" t="s">
        <v>963</v>
      </c>
      <c r="G87" s="67" t="s">
        <v>964</v>
      </c>
      <c r="H87" s="45">
        <v>44028</v>
      </c>
      <c r="I87" s="69"/>
    </row>
    <row r="88" s="21" customFormat="1" ht="28" customHeight="1" spans="3:9">
      <c r="C88" s="55"/>
      <c r="D88" s="35" t="s">
        <v>468</v>
      </c>
      <c r="E88" s="36" t="s">
        <v>469</v>
      </c>
      <c r="F88" s="66" t="s">
        <v>981</v>
      </c>
      <c r="G88" s="67" t="s">
        <v>982</v>
      </c>
      <c r="H88" s="45">
        <v>44028</v>
      </c>
      <c r="I88" s="69"/>
    </row>
    <row r="89" s="21" customFormat="1" ht="28" customHeight="1" spans="3:9">
      <c r="C89" s="55"/>
      <c r="D89" s="35" t="s">
        <v>468</v>
      </c>
      <c r="E89" s="36" t="s">
        <v>469</v>
      </c>
      <c r="F89" s="66" t="s">
        <v>983</v>
      </c>
      <c r="G89" s="67" t="s">
        <v>984</v>
      </c>
      <c r="H89" s="45">
        <v>44028</v>
      </c>
      <c r="I89" s="69"/>
    </row>
    <row r="90" s="21" customFormat="1" ht="28" customHeight="1" spans="3:9">
      <c r="C90" s="55"/>
      <c r="D90" s="35" t="s">
        <v>468</v>
      </c>
      <c r="E90" s="36" t="s">
        <v>469</v>
      </c>
      <c r="F90" s="66" t="s">
        <v>985</v>
      </c>
      <c r="G90" s="67" t="s">
        <v>986</v>
      </c>
      <c r="H90" s="45">
        <v>44028</v>
      </c>
      <c r="I90" s="69"/>
    </row>
    <row r="91" s="21" customFormat="1" ht="28" customHeight="1" spans="3:9">
      <c r="C91" s="55"/>
      <c r="D91" s="35" t="s">
        <v>468</v>
      </c>
      <c r="E91" s="36" t="s">
        <v>469</v>
      </c>
      <c r="F91" s="66" t="s">
        <v>987</v>
      </c>
      <c r="G91" s="67" t="s">
        <v>988</v>
      </c>
      <c r="H91" s="45">
        <v>44028</v>
      </c>
      <c r="I91" s="69"/>
    </row>
    <row r="92" s="21" customFormat="1" ht="28" customHeight="1" spans="3:9">
      <c r="C92" s="55"/>
      <c r="D92" s="35" t="s">
        <v>468</v>
      </c>
      <c r="E92" s="36" t="s">
        <v>469</v>
      </c>
      <c r="F92" s="66" t="s">
        <v>989</v>
      </c>
      <c r="G92" s="67" t="s">
        <v>990</v>
      </c>
      <c r="H92" s="45">
        <v>44028</v>
      </c>
      <c r="I92" s="69"/>
    </row>
    <row r="93" s="21" customFormat="1" ht="28" customHeight="1" spans="3:9">
      <c r="C93" s="55"/>
      <c r="D93" s="35" t="s">
        <v>468</v>
      </c>
      <c r="E93" s="36" t="s">
        <v>469</v>
      </c>
      <c r="F93" s="66" t="s">
        <v>991</v>
      </c>
      <c r="G93" s="67" t="s">
        <v>992</v>
      </c>
      <c r="H93" s="45">
        <v>44028</v>
      </c>
      <c r="I93" s="69"/>
    </row>
    <row r="94" s="21" customFormat="1" ht="28" customHeight="1" spans="3:9">
      <c r="C94" s="55"/>
      <c r="D94" s="35" t="s">
        <v>468</v>
      </c>
      <c r="E94" s="36" t="s">
        <v>469</v>
      </c>
      <c r="F94" s="66" t="s">
        <v>993</v>
      </c>
      <c r="G94" s="67" t="s">
        <v>994</v>
      </c>
      <c r="H94" s="45">
        <v>44028</v>
      </c>
      <c r="I94" s="69"/>
    </row>
    <row r="95" s="21" customFormat="1" ht="28" customHeight="1" spans="3:9">
      <c r="C95" s="55"/>
      <c r="D95" s="35" t="s">
        <v>468</v>
      </c>
      <c r="E95" s="36" t="s">
        <v>469</v>
      </c>
      <c r="F95" s="66" t="s">
        <v>995</v>
      </c>
      <c r="G95" s="67" t="s">
        <v>996</v>
      </c>
      <c r="H95" s="45">
        <v>44028</v>
      </c>
      <c r="I95" s="69"/>
    </row>
    <row r="96" s="21" customFormat="1" ht="28" customHeight="1" spans="3:9">
      <c r="C96" s="55"/>
      <c r="D96" s="35" t="s">
        <v>468</v>
      </c>
      <c r="E96" s="36" t="s">
        <v>469</v>
      </c>
      <c r="F96" s="66" t="s">
        <v>997</v>
      </c>
      <c r="G96" s="67" t="s">
        <v>998</v>
      </c>
      <c r="H96" s="45">
        <v>44028</v>
      </c>
      <c r="I96" s="69"/>
    </row>
    <row r="97" s="21" customFormat="1" ht="28" customHeight="1" spans="3:9">
      <c r="C97" s="55"/>
      <c r="D97" s="35" t="s">
        <v>468</v>
      </c>
      <c r="E97" s="36" t="s">
        <v>469</v>
      </c>
      <c r="F97" s="66" t="s">
        <v>999</v>
      </c>
      <c r="G97" s="67" t="s">
        <v>1000</v>
      </c>
      <c r="H97" s="45">
        <v>44028</v>
      </c>
      <c r="I97" s="69"/>
    </row>
    <row r="98" s="21" customFormat="1" ht="28" customHeight="1" spans="3:9">
      <c r="C98" s="55"/>
      <c r="D98" s="35" t="s">
        <v>468</v>
      </c>
      <c r="E98" s="36" t="s">
        <v>469</v>
      </c>
      <c r="F98" s="66" t="s">
        <v>1001</v>
      </c>
      <c r="G98" s="67" t="s">
        <v>1002</v>
      </c>
      <c r="H98" s="45">
        <v>44028</v>
      </c>
      <c r="I98" s="69"/>
    </row>
    <row r="99" s="21" customFormat="1" ht="28" customHeight="1" spans="3:9">
      <c r="C99" s="55"/>
      <c r="D99" s="35" t="s">
        <v>517</v>
      </c>
      <c r="E99" s="36" t="s">
        <v>518</v>
      </c>
      <c r="F99" s="66" t="s">
        <v>1003</v>
      </c>
      <c r="G99" s="67" t="s">
        <v>1004</v>
      </c>
      <c r="H99" s="45">
        <v>44028</v>
      </c>
      <c r="I99" s="69"/>
    </row>
    <row r="100" s="21" customFormat="1" ht="28" customHeight="1" spans="3:9">
      <c r="C100" s="55"/>
      <c r="D100" s="35" t="s">
        <v>517</v>
      </c>
      <c r="E100" s="36" t="s">
        <v>518</v>
      </c>
      <c r="F100" s="66" t="s">
        <v>1005</v>
      </c>
      <c r="G100" s="67" t="s">
        <v>1006</v>
      </c>
      <c r="H100" s="45">
        <v>44028</v>
      </c>
      <c r="I100" s="69"/>
    </row>
    <row r="101" s="21" customFormat="1" ht="28" customHeight="1" spans="3:9">
      <c r="C101" s="55"/>
      <c r="D101" s="35" t="s">
        <v>517</v>
      </c>
      <c r="E101" s="36" t="s">
        <v>518</v>
      </c>
      <c r="F101" s="66" t="s">
        <v>1007</v>
      </c>
      <c r="G101" s="67" t="s">
        <v>1008</v>
      </c>
      <c r="H101" s="45">
        <v>44028</v>
      </c>
      <c r="I101" s="69"/>
    </row>
    <row r="102" s="21" customFormat="1" ht="28" customHeight="1" spans="3:9">
      <c r="C102" s="55"/>
      <c r="D102" s="35" t="s">
        <v>517</v>
      </c>
      <c r="E102" s="36" t="s">
        <v>518</v>
      </c>
      <c r="F102" s="66" t="s">
        <v>1009</v>
      </c>
      <c r="G102" s="67" t="s">
        <v>1010</v>
      </c>
      <c r="H102" s="45">
        <v>44028</v>
      </c>
      <c r="I102" s="69"/>
    </row>
    <row r="103" s="21" customFormat="1" ht="28" customHeight="1" spans="3:9">
      <c r="C103" s="55"/>
      <c r="D103" s="35" t="s">
        <v>517</v>
      </c>
      <c r="E103" s="36" t="s">
        <v>518</v>
      </c>
      <c r="F103" s="66" t="s">
        <v>1011</v>
      </c>
      <c r="G103" s="67" t="s">
        <v>1012</v>
      </c>
      <c r="H103" s="45">
        <v>44028</v>
      </c>
      <c r="I103" s="69"/>
    </row>
    <row r="104" s="21" customFormat="1" ht="28" customHeight="1" spans="3:9">
      <c r="C104" s="55"/>
      <c r="D104" s="35" t="s">
        <v>490</v>
      </c>
      <c r="E104" s="36" t="s">
        <v>491</v>
      </c>
      <c r="F104" s="66" t="s">
        <v>905</v>
      </c>
      <c r="G104" s="67" t="s">
        <v>906</v>
      </c>
      <c r="H104" s="45">
        <v>44038</v>
      </c>
      <c r="I104" s="69"/>
    </row>
    <row r="105" s="21" customFormat="1" ht="28" customHeight="1" spans="3:9">
      <c r="C105" s="55"/>
      <c r="D105" s="35" t="s">
        <v>490</v>
      </c>
      <c r="E105" s="36" t="s">
        <v>491</v>
      </c>
      <c r="F105" s="66" t="s">
        <v>1013</v>
      </c>
      <c r="G105" s="67" t="s">
        <v>1014</v>
      </c>
      <c r="H105" s="45">
        <v>44038</v>
      </c>
      <c r="I105" s="69"/>
    </row>
    <row r="106" s="21" customFormat="1" ht="28" customHeight="1" spans="3:9">
      <c r="C106" s="55"/>
      <c r="D106" s="35" t="s">
        <v>490</v>
      </c>
      <c r="E106" s="36" t="s">
        <v>491</v>
      </c>
      <c r="F106" s="66" t="s">
        <v>1015</v>
      </c>
      <c r="G106" s="67" t="s">
        <v>1016</v>
      </c>
      <c r="H106" s="45">
        <v>44038</v>
      </c>
      <c r="I106" s="69"/>
    </row>
    <row r="107" s="21" customFormat="1" ht="28" customHeight="1" spans="3:9">
      <c r="C107" s="55"/>
      <c r="D107" s="35" t="s">
        <v>490</v>
      </c>
      <c r="E107" s="36" t="s">
        <v>491</v>
      </c>
      <c r="F107" s="66" t="s">
        <v>1017</v>
      </c>
      <c r="G107" s="67" t="s">
        <v>1018</v>
      </c>
      <c r="H107" s="45">
        <v>44038</v>
      </c>
      <c r="I107" s="69"/>
    </row>
    <row r="108" s="21" customFormat="1" ht="28" customHeight="1" spans="3:9">
      <c r="C108" s="55"/>
      <c r="D108" s="35" t="s">
        <v>490</v>
      </c>
      <c r="E108" s="36" t="s">
        <v>491</v>
      </c>
      <c r="F108" s="66" t="s">
        <v>1019</v>
      </c>
      <c r="G108" s="67" t="s">
        <v>1020</v>
      </c>
      <c r="H108" s="45">
        <v>44038</v>
      </c>
      <c r="I108" s="69"/>
    </row>
    <row r="109" s="21" customFormat="1" ht="28" customHeight="1" spans="3:9">
      <c r="C109" s="55"/>
      <c r="D109" s="35" t="s">
        <v>490</v>
      </c>
      <c r="E109" s="36" t="s">
        <v>491</v>
      </c>
      <c r="F109" s="66" t="s">
        <v>1021</v>
      </c>
      <c r="G109" s="67" t="s">
        <v>1022</v>
      </c>
      <c r="H109" s="45">
        <v>44038</v>
      </c>
      <c r="I109" s="69"/>
    </row>
    <row r="110" s="21" customFormat="1" ht="28" customHeight="1" spans="3:9">
      <c r="C110" s="55"/>
      <c r="D110" s="35" t="s">
        <v>490</v>
      </c>
      <c r="E110" s="36" t="s">
        <v>491</v>
      </c>
      <c r="F110" s="66" t="s">
        <v>1023</v>
      </c>
      <c r="G110" s="67" t="s">
        <v>1024</v>
      </c>
      <c r="H110" s="45">
        <v>44038</v>
      </c>
      <c r="I110" s="69"/>
    </row>
    <row r="111" s="21" customFormat="1" ht="28" customHeight="1" spans="3:9">
      <c r="C111" s="55"/>
      <c r="D111" s="35" t="s">
        <v>490</v>
      </c>
      <c r="E111" s="36" t="s">
        <v>491</v>
      </c>
      <c r="F111" s="66" t="s">
        <v>1025</v>
      </c>
      <c r="G111" s="67" t="s">
        <v>1026</v>
      </c>
      <c r="H111" s="45">
        <v>44038</v>
      </c>
      <c r="I111" s="69"/>
    </row>
    <row r="112" s="21" customFormat="1" ht="28" customHeight="1" spans="3:9">
      <c r="C112" s="55"/>
      <c r="D112" s="35" t="s">
        <v>490</v>
      </c>
      <c r="E112" s="36" t="s">
        <v>491</v>
      </c>
      <c r="F112" s="66" t="s">
        <v>1027</v>
      </c>
      <c r="G112" s="67" t="s">
        <v>1028</v>
      </c>
      <c r="H112" s="45">
        <v>44038</v>
      </c>
      <c r="I112" s="69"/>
    </row>
    <row r="113" s="21" customFormat="1" ht="28" customHeight="1" spans="3:9">
      <c r="C113" s="55"/>
      <c r="D113" s="35" t="s">
        <v>490</v>
      </c>
      <c r="E113" s="36" t="s">
        <v>491</v>
      </c>
      <c r="F113" s="66" t="s">
        <v>1029</v>
      </c>
      <c r="G113" s="67" t="s">
        <v>1030</v>
      </c>
      <c r="H113" s="45">
        <v>44038</v>
      </c>
      <c r="I113" s="69"/>
    </row>
    <row r="114" s="21" customFormat="1" ht="28" customHeight="1" spans="3:9">
      <c r="C114" s="55"/>
      <c r="D114" s="35" t="s">
        <v>490</v>
      </c>
      <c r="E114" s="36" t="s">
        <v>491</v>
      </c>
      <c r="F114" s="66" t="s">
        <v>1031</v>
      </c>
      <c r="G114" s="67" t="s">
        <v>1032</v>
      </c>
      <c r="H114" s="45">
        <v>44038</v>
      </c>
      <c r="I114" s="69"/>
    </row>
    <row r="115" s="21" customFormat="1" ht="28" customHeight="1" spans="3:9">
      <c r="C115" s="55"/>
      <c r="D115" s="35" t="s">
        <v>490</v>
      </c>
      <c r="E115" s="36" t="s">
        <v>491</v>
      </c>
      <c r="F115" s="66" t="s">
        <v>1033</v>
      </c>
      <c r="G115" s="67" t="s">
        <v>1034</v>
      </c>
      <c r="H115" s="45">
        <v>44038</v>
      </c>
      <c r="I115" s="69"/>
    </row>
    <row r="116" s="21" customFormat="1" ht="28" customHeight="1" spans="3:9">
      <c r="C116" s="55"/>
      <c r="D116" s="35" t="s">
        <v>490</v>
      </c>
      <c r="E116" s="36" t="s">
        <v>491</v>
      </c>
      <c r="F116" s="66" t="s">
        <v>1035</v>
      </c>
      <c r="G116" s="67" t="s">
        <v>1036</v>
      </c>
      <c r="H116" s="45">
        <v>44038</v>
      </c>
      <c r="I116" s="69"/>
    </row>
    <row r="117" s="21" customFormat="1" ht="28" customHeight="1" spans="3:9">
      <c r="C117" s="55"/>
      <c r="D117" s="35" t="s">
        <v>412</v>
      </c>
      <c r="E117" s="36" t="s">
        <v>413</v>
      </c>
      <c r="F117" s="66" t="s">
        <v>1037</v>
      </c>
      <c r="G117" s="67" t="s">
        <v>1038</v>
      </c>
      <c r="H117" s="45">
        <v>44047</v>
      </c>
      <c r="I117" s="69"/>
    </row>
    <row r="118" s="21" customFormat="1" ht="28" customHeight="1" spans="3:9">
      <c r="C118" s="55"/>
      <c r="D118" s="35" t="s">
        <v>462</v>
      </c>
      <c r="E118" s="36" t="s">
        <v>463</v>
      </c>
      <c r="F118" s="66" t="s">
        <v>1039</v>
      </c>
      <c r="G118" s="67" t="s">
        <v>1040</v>
      </c>
      <c r="H118" s="45">
        <v>44048</v>
      </c>
      <c r="I118" s="69"/>
    </row>
    <row r="119" s="21" customFormat="1" ht="28" customHeight="1" spans="3:9">
      <c r="C119" s="55"/>
      <c r="D119" s="35" t="s">
        <v>462</v>
      </c>
      <c r="E119" s="36" t="s">
        <v>463</v>
      </c>
      <c r="F119" s="66" t="s">
        <v>1041</v>
      </c>
      <c r="G119" s="67" t="s">
        <v>1042</v>
      </c>
      <c r="H119" s="45">
        <v>44048</v>
      </c>
      <c r="I119" s="69"/>
    </row>
    <row r="120" s="21" customFormat="1" ht="28" customHeight="1" spans="3:9">
      <c r="C120" s="55"/>
      <c r="D120" s="35" t="s">
        <v>462</v>
      </c>
      <c r="E120" s="36" t="s">
        <v>463</v>
      </c>
      <c r="F120" s="66" t="s">
        <v>1043</v>
      </c>
      <c r="G120" s="67" t="s">
        <v>1044</v>
      </c>
      <c r="H120" s="45">
        <v>44048</v>
      </c>
      <c r="I120" s="69"/>
    </row>
    <row r="121" s="21" customFormat="1" ht="28" customHeight="1" spans="3:9">
      <c r="C121" s="55"/>
      <c r="D121" s="35" t="s">
        <v>462</v>
      </c>
      <c r="E121" s="36" t="s">
        <v>463</v>
      </c>
      <c r="F121" s="66" t="s">
        <v>1045</v>
      </c>
      <c r="G121" s="67" t="s">
        <v>1046</v>
      </c>
      <c r="H121" s="45">
        <v>44048</v>
      </c>
      <c r="I121" s="69"/>
    </row>
    <row r="122" s="21" customFormat="1" ht="28" customHeight="1" spans="3:9">
      <c r="C122" s="55"/>
      <c r="D122" s="35" t="s">
        <v>462</v>
      </c>
      <c r="E122" s="36" t="s">
        <v>463</v>
      </c>
      <c r="F122" s="66" t="s">
        <v>1047</v>
      </c>
      <c r="G122" s="67" t="s">
        <v>1048</v>
      </c>
      <c r="H122" s="45">
        <v>44048</v>
      </c>
      <c r="I122" s="69"/>
    </row>
    <row r="123" s="21" customFormat="1" ht="28" customHeight="1" spans="3:9">
      <c r="C123" s="55"/>
      <c r="D123" s="35" t="s">
        <v>462</v>
      </c>
      <c r="E123" s="36" t="s">
        <v>463</v>
      </c>
      <c r="F123" s="66" t="s">
        <v>1049</v>
      </c>
      <c r="G123" s="67" t="s">
        <v>1050</v>
      </c>
      <c r="H123" s="45">
        <v>44048</v>
      </c>
      <c r="I123" s="69"/>
    </row>
    <row r="124" s="21" customFormat="1" ht="28" customHeight="1" spans="3:9">
      <c r="C124" s="55"/>
      <c r="D124" s="35" t="s">
        <v>462</v>
      </c>
      <c r="E124" s="36" t="s">
        <v>463</v>
      </c>
      <c r="F124" s="66" t="s">
        <v>1051</v>
      </c>
      <c r="G124" s="67" t="s">
        <v>1052</v>
      </c>
      <c r="H124" s="45">
        <v>44048</v>
      </c>
      <c r="I124" s="69"/>
    </row>
    <row r="125" s="21" customFormat="1" ht="28" customHeight="1" spans="3:9">
      <c r="C125" s="55"/>
      <c r="D125" s="35" t="s">
        <v>462</v>
      </c>
      <c r="E125" s="36" t="s">
        <v>463</v>
      </c>
      <c r="F125" s="66" t="s">
        <v>1053</v>
      </c>
      <c r="G125" s="67" t="s">
        <v>1054</v>
      </c>
      <c r="H125" s="45">
        <v>44048</v>
      </c>
      <c r="I125" s="69"/>
    </row>
    <row r="126" s="21" customFormat="1" ht="28" customHeight="1" spans="3:9">
      <c r="C126" s="55"/>
      <c r="D126" s="35" t="s">
        <v>462</v>
      </c>
      <c r="E126" s="36" t="s">
        <v>463</v>
      </c>
      <c r="F126" s="66" t="s">
        <v>1055</v>
      </c>
      <c r="G126" s="67" t="s">
        <v>1056</v>
      </c>
      <c r="H126" s="45">
        <v>44048</v>
      </c>
      <c r="I126" s="69"/>
    </row>
    <row r="127" s="21" customFormat="1" ht="28" customHeight="1" spans="3:9">
      <c r="C127" s="55"/>
      <c r="D127" s="35" t="s">
        <v>462</v>
      </c>
      <c r="E127" s="36" t="s">
        <v>463</v>
      </c>
      <c r="F127" s="66" t="s">
        <v>1057</v>
      </c>
      <c r="G127" s="67" t="s">
        <v>1058</v>
      </c>
      <c r="H127" s="45">
        <v>44048</v>
      </c>
      <c r="I127" s="69"/>
    </row>
    <row r="128" s="21" customFormat="1" ht="28" customHeight="1" spans="3:9">
      <c r="C128" s="55"/>
      <c r="D128" s="35" t="s">
        <v>462</v>
      </c>
      <c r="E128" s="36" t="s">
        <v>463</v>
      </c>
      <c r="F128" s="66" t="s">
        <v>1059</v>
      </c>
      <c r="G128" s="67" t="s">
        <v>1060</v>
      </c>
      <c r="H128" s="45">
        <v>44048</v>
      </c>
      <c r="I128" s="69"/>
    </row>
    <row r="129" s="21" customFormat="1" ht="28" customHeight="1" spans="3:9">
      <c r="C129" s="55"/>
      <c r="D129" s="35" t="s">
        <v>462</v>
      </c>
      <c r="E129" s="36" t="s">
        <v>463</v>
      </c>
      <c r="F129" s="66" t="s">
        <v>1061</v>
      </c>
      <c r="G129" s="67" t="s">
        <v>1062</v>
      </c>
      <c r="H129" s="45">
        <v>44048</v>
      </c>
      <c r="I129" s="69"/>
    </row>
    <row r="130" s="21" customFormat="1" ht="28" customHeight="1" spans="3:9">
      <c r="C130" s="55"/>
      <c r="D130" s="35" t="s">
        <v>462</v>
      </c>
      <c r="E130" s="36" t="s">
        <v>463</v>
      </c>
      <c r="F130" s="66" t="s">
        <v>1063</v>
      </c>
      <c r="G130" s="67" t="s">
        <v>1064</v>
      </c>
      <c r="H130" s="45">
        <v>44048</v>
      </c>
      <c r="I130" s="69"/>
    </row>
    <row r="131" s="21" customFormat="1" ht="28" customHeight="1" spans="3:9">
      <c r="C131" s="55"/>
      <c r="D131" s="35" t="s">
        <v>462</v>
      </c>
      <c r="E131" s="36" t="s">
        <v>463</v>
      </c>
      <c r="F131" s="66" t="s">
        <v>1065</v>
      </c>
      <c r="G131" s="67" t="s">
        <v>1066</v>
      </c>
      <c r="H131" s="45">
        <v>44048</v>
      </c>
      <c r="I131" s="69"/>
    </row>
    <row r="132" s="21" customFormat="1" ht="28" customHeight="1" spans="3:9">
      <c r="C132" s="55"/>
      <c r="D132" s="35" t="s">
        <v>462</v>
      </c>
      <c r="E132" s="36" t="s">
        <v>463</v>
      </c>
      <c r="F132" s="66" t="s">
        <v>1067</v>
      </c>
      <c r="G132" s="67" t="s">
        <v>1068</v>
      </c>
      <c r="H132" s="45">
        <v>44048</v>
      </c>
      <c r="I132" s="69"/>
    </row>
    <row r="133" s="21" customFormat="1" ht="28" customHeight="1" spans="3:9">
      <c r="C133" s="55"/>
      <c r="D133" s="35" t="s">
        <v>462</v>
      </c>
      <c r="E133" s="36" t="s">
        <v>463</v>
      </c>
      <c r="F133" s="66" t="s">
        <v>1069</v>
      </c>
      <c r="G133" s="67" t="s">
        <v>1070</v>
      </c>
      <c r="H133" s="45">
        <v>44048</v>
      </c>
      <c r="I133" s="69"/>
    </row>
    <row r="134" s="21" customFormat="1" ht="28" customHeight="1" spans="3:9">
      <c r="C134" s="55"/>
      <c r="D134" s="35" t="s">
        <v>462</v>
      </c>
      <c r="E134" s="36" t="s">
        <v>463</v>
      </c>
      <c r="F134" s="66" t="s">
        <v>1071</v>
      </c>
      <c r="G134" s="67" t="s">
        <v>1072</v>
      </c>
      <c r="H134" s="45">
        <v>44048</v>
      </c>
      <c r="I134" s="69"/>
    </row>
    <row r="135" s="21" customFormat="1" ht="28" customHeight="1" spans="3:9">
      <c r="C135" s="55"/>
      <c r="D135" s="35" t="s">
        <v>462</v>
      </c>
      <c r="E135" s="36" t="s">
        <v>463</v>
      </c>
      <c r="F135" s="66" t="s">
        <v>1073</v>
      </c>
      <c r="G135" s="67" t="s">
        <v>1074</v>
      </c>
      <c r="H135" s="45">
        <v>44048</v>
      </c>
      <c r="I135" s="69"/>
    </row>
    <row r="136" s="21" customFormat="1" ht="28" customHeight="1" spans="3:9">
      <c r="C136" s="55"/>
      <c r="D136" s="35" t="s">
        <v>462</v>
      </c>
      <c r="E136" s="36" t="s">
        <v>463</v>
      </c>
      <c r="F136" s="66" t="s">
        <v>1075</v>
      </c>
      <c r="G136" s="67" t="s">
        <v>1076</v>
      </c>
      <c r="H136" s="45">
        <v>44048</v>
      </c>
      <c r="I136" s="69"/>
    </row>
    <row r="137" s="21" customFormat="1" ht="28" customHeight="1" spans="3:9">
      <c r="C137" s="55"/>
      <c r="D137" s="35" t="s">
        <v>462</v>
      </c>
      <c r="E137" s="36" t="s">
        <v>463</v>
      </c>
      <c r="F137" s="66" t="s">
        <v>1077</v>
      </c>
      <c r="G137" s="67" t="s">
        <v>1078</v>
      </c>
      <c r="H137" s="45">
        <v>44048</v>
      </c>
      <c r="I137" s="69"/>
    </row>
    <row r="138" s="21" customFormat="1" ht="28" customHeight="1" spans="3:9">
      <c r="C138" s="55"/>
      <c r="D138" s="35" t="s">
        <v>462</v>
      </c>
      <c r="E138" s="36" t="s">
        <v>463</v>
      </c>
      <c r="F138" s="66" t="s">
        <v>1079</v>
      </c>
      <c r="G138" s="67" t="s">
        <v>1080</v>
      </c>
      <c r="H138" s="45">
        <v>44048</v>
      </c>
      <c r="I138" s="69"/>
    </row>
    <row r="139" s="21" customFormat="1" ht="28" customHeight="1" spans="3:9">
      <c r="C139" s="55"/>
      <c r="D139" s="35" t="s">
        <v>462</v>
      </c>
      <c r="E139" s="36" t="s">
        <v>463</v>
      </c>
      <c r="F139" s="66" t="s">
        <v>1081</v>
      </c>
      <c r="G139" s="67" t="s">
        <v>1082</v>
      </c>
      <c r="H139" s="45">
        <v>44048</v>
      </c>
      <c r="I139" s="69"/>
    </row>
    <row r="140" s="21" customFormat="1" ht="28" customHeight="1" spans="3:9">
      <c r="C140" s="55"/>
      <c r="D140" s="35" t="s">
        <v>462</v>
      </c>
      <c r="E140" s="36" t="s">
        <v>463</v>
      </c>
      <c r="F140" s="66" t="s">
        <v>1083</v>
      </c>
      <c r="G140" s="67" t="s">
        <v>1084</v>
      </c>
      <c r="H140" s="45">
        <v>44048</v>
      </c>
      <c r="I140" s="69"/>
    </row>
    <row r="141" s="21" customFormat="1" ht="28" customHeight="1" spans="3:9">
      <c r="C141" s="55"/>
      <c r="D141" s="35" t="s">
        <v>462</v>
      </c>
      <c r="E141" s="36" t="s">
        <v>463</v>
      </c>
      <c r="F141" s="66" t="s">
        <v>1085</v>
      </c>
      <c r="G141" s="67" t="s">
        <v>1086</v>
      </c>
      <c r="H141" s="45">
        <v>44048</v>
      </c>
      <c r="I141" s="69"/>
    </row>
    <row r="142" s="21" customFormat="1" ht="28" customHeight="1" spans="3:9">
      <c r="C142" s="55"/>
      <c r="D142" s="35" t="s">
        <v>462</v>
      </c>
      <c r="E142" s="36" t="s">
        <v>463</v>
      </c>
      <c r="F142" s="66" t="s">
        <v>1087</v>
      </c>
      <c r="G142" s="67" t="s">
        <v>1088</v>
      </c>
      <c r="H142" s="45">
        <v>44048</v>
      </c>
      <c r="I142" s="69"/>
    </row>
    <row r="143" s="21" customFormat="1" ht="28" customHeight="1" spans="3:9">
      <c r="C143" s="55"/>
      <c r="D143" s="35" t="s">
        <v>436</v>
      </c>
      <c r="E143" s="36" t="s">
        <v>437</v>
      </c>
      <c r="F143" s="66" t="s">
        <v>1089</v>
      </c>
      <c r="G143" s="67" t="s">
        <v>1090</v>
      </c>
      <c r="H143" s="45">
        <v>44056</v>
      </c>
      <c r="I143" s="69"/>
    </row>
    <row r="144" s="21" customFormat="1" ht="28" customHeight="1" spans="3:9">
      <c r="C144" s="55"/>
      <c r="D144" s="35" t="s">
        <v>471</v>
      </c>
      <c r="E144" s="36" t="s">
        <v>472</v>
      </c>
      <c r="F144" s="66" t="s">
        <v>911</v>
      </c>
      <c r="G144" s="67" t="s">
        <v>912</v>
      </c>
      <c r="H144" s="45">
        <v>44070</v>
      </c>
      <c r="I144" s="69"/>
    </row>
    <row r="145" s="21" customFormat="1" ht="28" customHeight="1" spans="3:9">
      <c r="C145" s="55"/>
      <c r="D145" s="35" t="s">
        <v>471</v>
      </c>
      <c r="E145" s="36" t="s">
        <v>472</v>
      </c>
      <c r="F145" s="66" t="s">
        <v>1091</v>
      </c>
      <c r="G145" s="67" t="s">
        <v>1092</v>
      </c>
      <c r="H145" s="45">
        <v>44070</v>
      </c>
      <c r="I145" s="69"/>
    </row>
    <row r="146" s="21" customFormat="1" ht="28" customHeight="1" spans="3:9">
      <c r="C146" s="55"/>
      <c r="D146" s="35" t="s">
        <v>471</v>
      </c>
      <c r="E146" s="36" t="s">
        <v>472</v>
      </c>
      <c r="F146" s="66" t="s">
        <v>923</v>
      </c>
      <c r="G146" s="67" t="s">
        <v>924</v>
      </c>
      <c r="H146" s="45">
        <v>44070</v>
      </c>
      <c r="I146" s="69"/>
    </row>
    <row r="147" s="21" customFormat="1" ht="28" customHeight="1" spans="3:9">
      <c r="C147" s="55"/>
      <c r="D147" s="35" t="s">
        <v>471</v>
      </c>
      <c r="E147" s="36" t="s">
        <v>472</v>
      </c>
      <c r="F147" s="66" t="s">
        <v>1093</v>
      </c>
      <c r="G147" s="67" t="s">
        <v>1094</v>
      </c>
      <c r="H147" s="45">
        <v>44070</v>
      </c>
      <c r="I147" s="69"/>
    </row>
    <row r="148" s="21" customFormat="1" ht="28" customHeight="1" spans="3:9">
      <c r="C148" s="55"/>
      <c r="D148" s="35" t="s">
        <v>471</v>
      </c>
      <c r="E148" s="36" t="s">
        <v>472</v>
      </c>
      <c r="F148" s="66" t="s">
        <v>1095</v>
      </c>
      <c r="G148" s="67" t="s">
        <v>1096</v>
      </c>
      <c r="H148" s="45">
        <v>44070</v>
      </c>
      <c r="I148" s="69"/>
    </row>
    <row r="149" s="21" customFormat="1" ht="28" customHeight="1" spans="3:9">
      <c r="C149" s="55"/>
      <c r="D149" s="35" t="s">
        <v>471</v>
      </c>
      <c r="E149" s="36" t="s">
        <v>472</v>
      </c>
      <c r="F149" s="66" t="s">
        <v>1097</v>
      </c>
      <c r="G149" s="67" t="s">
        <v>1098</v>
      </c>
      <c r="H149" s="45">
        <v>44070</v>
      </c>
      <c r="I149" s="69"/>
    </row>
    <row r="150" s="21" customFormat="1" ht="28" customHeight="1" spans="3:9">
      <c r="C150" s="55"/>
      <c r="D150" s="35" t="s">
        <v>471</v>
      </c>
      <c r="E150" s="36" t="s">
        <v>472</v>
      </c>
      <c r="F150" s="66" t="s">
        <v>1099</v>
      </c>
      <c r="G150" s="67" t="s">
        <v>1100</v>
      </c>
      <c r="H150" s="45">
        <v>44070</v>
      </c>
      <c r="I150" s="69"/>
    </row>
    <row r="151" s="21" customFormat="1" ht="28" customHeight="1" spans="3:9">
      <c r="C151" s="55"/>
      <c r="D151" s="35" t="s">
        <v>471</v>
      </c>
      <c r="E151" s="36" t="s">
        <v>472</v>
      </c>
      <c r="F151" s="66" t="s">
        <v>1101</v>
      </c>
      <c r="G151" s="67" t="s">
        <v>1102</v>
      </c>
      <c r="H151" s="45">
        <v>44070</v>
      </c>
      <c r="I151" s="69"/>
    </row>
    <row r="152" s="21" customFormat="1" ht="28" customHeight="1" spans="3:9">
      <c r="C152" s="55"/>
      <c r="D152" s="35" t="s">
        <v>471</v>
      </c>
      <c r="E152" s="36" t="s">
        <v>472</v>
      </c>
      <c r="F152" s="66" t="s">
        <v>1103</v>
      </c>
      <c r="G152" s="67" t="s">
        <v>1104</v>
      </c>
      <c r="H152" s="45">
        <v>44070</v>
      </c>
      <c r="I152" s="69"/>
    </row>
    <row r="153" s="21" customFormat="1" ht="28" customHeight="1" spans="3:9">
      <c r="C153" s="55"/>
      <c r="D153" s="35" t="s">
        <v>471</v>
      </c>
      <c r="E153" s="36" t="s">
        <v>472</v>
      </c>
      <c r="F153" s="66" t="s">
        <v>1105</v>
      </c>
      <c r="G153" s="67" t="s">
        <v>1106</v>
      </c>
      <c r="H153" s="45">
        <v>44070</v>
      </c>
      <c r="I153" s="69"/>
    </row>
    <row r="154" s="21" customFormat="1" ht="28" customHeight="1" spans="3:9">
      <c r="C154" s="55"/>
      <c r="D154" s="35" t="s">
        <v>471</v>
      </c>
      <c r="E154" s="36" t="s">
        <v>472</v>
      </c>
      <c r="F154" s="66" t="s">
        <v>1107</v>
      </c>
      <c r="G154" s="67" t="s">
        <v>1108</v>
      </c>
      <c r="H154" s="45">
        <v>44070</v>
      </c>
      <c r="I154" s="69"/>
    </row>
    <row r="155" s="21" customFormat="1" ht="28" customHeight="1" spans="3:9">
      <c r="C155" s="55"/>
      <c r="D155" s="35" t="s">
        <v>471</v>
      </c>
      <c r="E155" s="36" t="s">
        <v>472</v>
      </c>
      <c r="F155" s="66" t="s">
        <v>915</v>
      </c>
      <c r="G155" s="67" t="s">
        <v>916</v>
      </c>
      <c r="H155" s="45">
        <v>44070</v>
      </c>
      <c r="I155" s="69"/>
    </row>
    <row r="156" s="21" customFormat="1" ht="28" customHeight="1" spans="3:9">
      <c r="C156" s="55"/>
      <c r="D156" s="35" t="s">
        <v>471</v>
      </c>
      <c r="E156" s="36" t="s">
        <v>472</v>
      </c>
      <c r="F156" s="66" t="s">
        <v>919</v>
      </c>
      <c r="G156" s="67" t="s">
        <v>920</v>
      </c>
      <c r="H156" s="45">
        <v>44070</v>
      </c>
      <c r="I156" s="69"/>
    </row>
    <row r="157" s="21" customFormat="1" ht="28" customHeight="1" spans="3:9">
      <c r="C157" s="55"/>
      <c r="D157" s="35" t="s">
        <v>471</v>
      </c>
      <c r="E157" s="36" t="s">
        <v>472</v>
      </c>
      <c r="F157" s="66" t="s">
        <v>1109</v>
      </c>
      <c r="G157" s="67" t="s">
        <v>1110</v>
      </c>
      <c r="H157" s="45">
        <v>44070</v>
      </c>
      <c r="I157" s="69"/>
    </row>
    <row r="158" s="21" customFormat="1" ht="28" customHeight="1" spans="3:9">
      <c r="C158" s="55"/>
      <c r="D158" s="35" t="s">
        <v>471</v>
      </c>
      <c r="E158" s="36" t="s">
        <v>472</v>
      </c>
      <c r="F158" s="66" t="s">
        <v>905</v>
      </c>
      <c r="G158" s="67" t="s">
        <v>906</v>
      </c>
      <c r="H158" s="45">
        <v>44070</v>
      </c>
      <c r="I158" s="69"/>
    </row>
    <row r="159" s="21" customFormat="1" ht="28" customHeight="1" spans="3:9">
      <c r="C159" s="55"/>
      <c r="D159" s="35" t="s">
        <v>471</v>
      </c>
      <c r="E159" s="36" t="s">
        <v>472</v>
      </c>
      <c r="F159" s="66" t="s">
        <v>1111</v>
      </c>
      <c r="G159" s="67" t="s">
        <v>1112</v>
      </c>
      <c r="H159" s="45">
        <v>44070</v>
      </c>
      <c r="I159" s="69"/>
    </row>
    <row r="160" s="21" customFormat="1" ht="28" customHeight="1" spans="3:9">
      <c r="C160" s="55"/>
      <c r="D160" s="35" t="s">
        <v>471</v>
      </c>
      <c r="E160" s="36" t="s">
        <v>472</v>
      </c>
      <c r="F160" s="66" t="s">
        <v>1113</v>
      </c>
      <c r="G160" s="67" t="s">
        <v>1114</v>
      </c>
      <c r="H160" s="45">
        <v>44070</v>
      </c>
      <c r="I160" s="69"/>
    </row>
    <row r="161" s="21" customFormat="1" ht="28" customHeight="1" spans="3:9">
      <c r="C161" s="55"/>
      <c r="D161" s="35" t="s">
        <v>459</v>
      </c>
      <c r="E161" s="36" t="s">
        <v>460</v>
      </c>
      <c r="F161" s="66" t="s">
        <v>1115</v>
      </c>
      <c r="G161" s="67" t="s">
        <v>1116</v>
      </c>
      <c r="H161" s="45">
        <v>44071</v>
      </c>
      <c r="I161" s="69"/>
    </row>
    <row r="162" s="21" customFormat="1" ht="28" customHeight="1" spans="3:9">
      <c r="C162" s="55"/>
      <c r="D162" s="35" t="s">
        <v>459</v>
      </c>
      <c r="E162" s="36" t="s">
        <v>460</v>
      </c>
      <c r="F162" s="66" t="s">
        <v>1117</v>
      </c>
      <c r="G162" s="67" t="s">
        <v>1118</v>
      </c>
      <c r="H162" s="45">
        <v>44071</v>
      </c>
      <c r="I162" s="69"/>
    </row>
    <row r="163" s="21" customFormat="1" ht="28" customHeight="1" spans="3:9">
      <c r="C163" s="55"/>
      <c r="D163" s="35" t="s">
        <v>459</v>
      </c>
      <c r="E163" s="36" t="s">
        <v>460</v>
      </c>
      <c r="F163" s="66" t="s">
        <v>1119</v>
      </c>
      <c r="G163" s="67" t="s">
        <v>1120</v>
      </c>
      <c r="H163" s="45">
        <v>44071</v>
      </c>
      <c r="I163" s="69"/>
    </row>
    <row r="164" s="21" customFormat="1" ht="28" customHeight="1" spans="3:9">
      <c r="C164" s="55"/>
      <c r="D164" s="35" t="s">
        <v>459</v>
      </c>
      <c r="E164" s="36" t="s">
        <v>460</v>
      </c>
      <c r="F164" s="66" t="s">
        <v>1121</v>
      </c>
      <c r="G164" s="67" t="s">
        <v>1122</v>
      </c>
      <c r="H164" s="45">
        <v>44071</v>
      </c>
      <c r="I164" s="69"/>
    </row>
    <row r="165" s="21" customFormat="1" ht="28" customHeight="1" spans="3:9">
      <c r="C165" s="55"/>
      <c r="D165" s="35" t="s">
        <v>459</v>
      </c>
      <c r="E165" s="36" t="s">
        <v>460</v>
      </c>
      <c r="F165" s="66" t="s">
        <v>1123</v>
      </c>
      <c r="G165" s="67" t="s">
        <v>1124</v>
      </c>
      <c r="H165" s="45">
        <v>44071</v>
      </c>
      <c r="I165" s="69"/>
    </row>
    <row r="166" s="21" customFormat="1" ht="28" customHeight="1" spans="3:9">
      <c r="C166" s="55"/>
      <c r="D166" s="35" t="s">
        <v>459</v>
      </c>
      <c r="E166" s="36" t="s">
        <v>460</v>
      </c>
      <c r="F166" s="66" t="s">
        <v>1125</v>
      </c>
      <c r="G166" s="67" t="s">
        <v>1126</v>
      </c>
      <c r="H166" s="45">
        <v>44071</v>
      </c>
      <c r="I166" s="69"/>
    </row>
    <row r="167" s="21" customFormat="1" ht="28" customHeight="1" spans="3:9">
      <c r="C167" s="55"/>
      <c r="D167" s="35" t="s">
        <v>459</v>
      </c>
      <c r="E167" s="36" t="s">
        <v>460</v>
      </c>
      <c r="F167" s="66" t="s">
        <v>1127</v>
      </c>
      <c r="G167" s="67" t="s">
        <v>1128</v>
      </c>
      <c r="H167" s="45">
        <v>44071</v>
      </c>
      <c r="I167" s="69"/>
    </row>
    <row r="168" s="21" customFormat="1" ht="28" customHeight="1" spans="3:9">
      <c r="C168" s="55"/>
      <c r="D168" s="35" t="s">
        <v>459</v>
      </c>
      <c r="E168" s="36" t="s">
        <v>460</v>
      </c>
      <c r="F168" s="66" t="s">
        <v>1129</v>
      </c>
      <c r="G168" s="67" t="s">
        <v>1130</v>
      </c>
      <c r="H168" s="45">
        <v>44071</v>
      </c>
      <c r="I168" s="69"/>
    </row>
    <row r="169" s="21" customFormat="1" ht="28" customHeight="1" spans="3:9">
      <c r="C169" s="55"/>
      <c r="D169" s="35" t="s">
        <v>459</v>
      </c>
      <c r="E169" s="36" t="s">
        <v>460</v>
      </c>
      <c r="F169" s="66" t="s">
        <v>1131</v>
      </c>
      <c r="G169" s="67" t="s">
        <v>1132</v>
      </c>
      <c r="H169" s="45">
        <v>44071</v>
      </c>
      <c r="I169" s="69"/>
    </row>
    <row r="170" s="21" customFormat="1" ht="28" customHeight="1" spans="3:9">
      <c r="C170" s="55"/>
      <c r="D170" s="35" t="s">
        <v>459</v>
      </c>
      <c r="E170" s="36" t="s">
        <v>460</v>
      </c>
      <c r="F170" s="66" t="s">
        <v>1133</v>
      </c>
      <c r="G170" s="67" t="s">
        <v>1134</v>
      </c>
      <c r="H170" s="45">
        <v>44071</v>
      </c>
      <c r="I170" s="69"/>
    </row>
    <row r="171" s="21" customFormat="1" ht="28" customHeight="1" spans="3:9">
      <c r="C171" s="55"/>
      <c r="D171" s="35" t="s">
        <v>459</v>
      </c>
      <c r="E171" s="36" t="s">
        <v>460</v>
      </c>
      <c r="F171" s="66" t="s">
        <v>1135</v>
      </c>
      <c r="G171" s="67" t="s">
        <v>1136</v>
      </c>
      <c r="H171" s="45">
        <v>44071</v>
      </c>
      <c r="I171" s="69"/>
    </row>
    <row r="172" s="21" customFormat="1" ht="28" customHeight="1" spans="3:9">
      <c r="C172" s="55"/>
      <c r="D172" s="35" t="s">
        <v>459</v>
      </c>
      <c r="E172" s="36" t="s">
        <v>460</v>
      </c>
      <c r="F172" s="66" t="s">
        <v>1137</v>
      </c>
      <c r="G172" s="67" t="s">
        <v>1138</v>
      </c>
      <c r="H172" s="45">
        <v>44071</v>
      </c>
      <c r="I172" s="69"/>
    </row>
    <row r="173" s="21" customFormat="1" ht="28" customHeight="1" spans="3:9">
      <c r="C173" s="55"/>
      <c r="D173" s="35" t="s">
        <v>459</v>
      </c>
      <c r="E173" s="36" t="s">
        <v>460</v>
      </c>
      <c r="F173" s="66" t="s">
        <v>1139</v>
      </c>
      <c r="G173" s="67" t="s">
        <v>1140</v>
      </c>
      <c r="H173" s="45">
        <v>44071</v>
      </c>
      <c r="I173" s="69"/>
    </row>
    <row r="174" s="21" customFormat="1" ht="28" customHeight="1" spans="3:9">
      <c r="C174" s="55"/>
      <c r="D174" s="35" t="s">
        <v>459</v>
      </c>
      <c r="E174" s="36" t="s">
        <v>460</v>
      </c>
      <c r="F174" s="66" t="s">
        <v>1141</v>
      </c>
      <c r="G174" s="67" t="s">
        <v>1142</v>
      </c>
      <c r="H174" s="45">
        <v>44071</v>
      </c>
      <c r="I174" s="69"/>
    </row>
    <row r="175" s="21" customFormat="1" ht="28" customHeight="1" spans="3:9">
      <c r="C175" s="55"/>
      <c r="D175" s="35" t="s">
        <v>459</v>
      </c>
      <c r="E175" s="36" t="s">
        <v>460</v>
      </c>
      <c r="F175" s="66" t="s">
        <v>1143</v>
      </c>
      <c r="G175" s="67" t="s">
        <v>1144</v>
      </c>
      <c r="H175" s="45">
        <v>44071</v>
      </c>
      <c r="I175" s="69"/>
    </row>
    <row r="176" s="21" customFormat="1" ht="28" customHeight="1" spans="3:9">
      <c r="C176" s="55"/>
      <c r="D176" s="35" t="s">
        <v>459</v>
      </c>
      <c r="E176" s="36" t="s">
        <v>460</v>
      </c>
      <c r="F176" s="66" t="s">
        <v>1145</v>
      </c>
      <c r="G176" s="67" t="s">
        <v>1146</v>
      </c>
      <c r="H176" s="45">
        <v>44071</v>
      </c>
      <c r="I176" s="69"/>
    </row>
    <row r="177" s="21" customFormat="1" ht="28" customHeight="1" spans="3:9">
      <c r="C177" s="55"/>
      <c r="D177" s="35" t="s">
        <v>459</v>
      </c>
      <c r="E177" s="36" t="s">
        <v>460</v>
      </c>
      <c r="F177" s="66" t="s">
        <v>959</v>
      </c>
      <c r="G177" s="67" t="s">
        <v>960</v>
      </c>
      <c r="H177" s="45">
        <v>44071</v>
      </c>
      <c r="I177" s="69"/>
    </row>
    <row r="178" s="21" customFormat="1" ht="28" customHeight="1" spans="3:9">
      <c r="C178" s="55"/>
      <c r="D178" s="35" t="s">
        <v>459</v>
      </c>
      <c r="E178" s="36" t="s">
        <v>460</v>
      </c>
      <c r="F178" s="66" t="s">
        <v>1147</v>
      </c>
      <c r="G178" s="67" t="s">
        <v>1148</v>
      </c>
      <c r="H178" s="45">
        <v>44071</v>
      </c>
      <c r="I178" s="69"/>
    </row>
    <row r="179" s="21" customFormat="1" ht="28" customHeight="1" spans="3:9">
      <c r="C179" s="55"/>
      <c r="D179" s="35" t="s">
        <v>459</v>
      </c>
      <c r="E179" s="36" t="s">
        <v>460</v>
      </c>
      <c r="F179" s="66" t="s">
        <v>1149</v>
      </c>
      <c r="G179" s="67" t="s">
        <v>1150</v>
      </c>
      <c r="H179" s="45">
        <v>44071</v>
      </c>
      <c r="I179" s="69"/>
    </row>
    <row r="180" s="21" customFormat="1" ht="28" customHeight="1" spans="3:9">
      <c r="C180" s="55"/>
      <c r="D180" s="35" t="s">
        <v>459</v>
      </c>
      <c r="E180" s="36" t="s">
        <v>460</v>
      </c>
      <c r="F180" s="66" t="s">
        <v>877</v>
      </c>
      <c r="G180" s="67" t="s">
        <v>878</v>
      </c>
      <c r="H180" s="45">
        <v>44071</v>
      </c>
      <c r="I180" s="69"/>
    </row>
    <row r="181" s="21" customFormat="1" ht="28" customHeight="1" spans="3:9">
      <c r="C181" s="55"/>
      <c r="D181" s="35" t="s">
        <v>459</v>
      </c>
      <c r="E181" s="36" t="s">
        <v>460</v>
      </c>
      <c r="F181" s="66" t="s">
        <v>1151</v>
      </c>
      <c r="G181" s="67" t="s">
        <v>1152</v>
      </c>
      <c r="H181" s="45">
        <v>44071</v>
      </c>
      <c r="I181" s="69"/>
    </row>
    <row r="182" s="21" customFormat="1" ht="28" customHeight="1" spans="3:9">
      <c r="C182" s="55"/>
      <c r="D182" s="35" t="s">
        <v>484</v>
      </c>
      <c r="E182" s="36" t="s">
        <v>485</v>
      </c>
      <c r="F182" s="66" t="s">
        <v>1153</v>
      </c>
      <c r="G182" s="67" t="s">
        <v>1154</v>
      </c>
      <c r="H182" s="45">
        <v>44076</v>
      </c>
      <c r="I182" s="69"/>
    </row>
    <row r="183" s="21" customFormat="1" ht="28" customHeight="1" spans="3:9">
      <c r="C183" s="55"/>
      <c r="D183" s="35" t="s">
        <v>484</v>
      </c>
      <c r="E183" s="36" t="s">
        <v>485</v>
      </c>
      <c r="F183" s="66" t="s">
        <v>893</v>
      </c>
      <c r="G183" s="67" t="s">
        <v>894</v>
      </c>
      <c r="H183" s="45">
        <v>44076</v>
      </c>
      <c r="I183" s="69"/>
    </row>
    <row r="184" s="21" customFormat="1" ht="28" customHeight="1" spans="3:9">
      <c r="C184" s="55"/>
      <c r="D184" s="35" t="s">
        <v>484</v>
      </c>
      <c r="E184" s="36" t="s">
        <v>485</v>
      </c>
      <c r="F184" s="66" t="s">
        <v>1155</v>
      </c>
      <c r="G184" s="67" t="s">
        <v>1156</v>
      </c>
      <c r="H184" s="45">
        <v>44076</v>
      </c>
      <c r="I184" s="69"/>
    </row>
    <row r="185" s="21" customFormat="1" ht="28" customHeight="1" spans="3:9">
      <c r="C185" s="55"/>
      <c r="D185" s="35" t="s">
        <v>484</v>
      </c>
      <c r="E185" s="36" t="s">
        <v>485</v>
      </c>
      <c r="F185" s="66" t="s">
        <v>1157</v>
      </c>
      <c r="G185" s="67" t="s">
        <v>1158</v>
      </c>
      <c r="H185" s="45">
        <v>44076</v>
      </c>
      <c r="I185" s="69"/>
    </row>
    <row r="186" s="21" customFormat="1" ht="28" customHeight="1" spans="3:9">
      <c r="C186" s="55"/>
      <c r="D186" s="35" t="s">
        <v>484</v>
      </c>
      <c r="E186" s="36" t="s">
        <v>485</v>
      </c>
      <c r="F186" s="66" t="s">
        <v>1159</v>
      </c>
      <c r="G186" s="67" t="s">
        <v>1160</v>
      </c>
      <c r="H186" s="45">
        <v>44076</v>
      </c>
      <c r="I186" s="69"/>
    </row>
    <row r="187" s="21" customFormat="1" ht="28" customHeight="1" spans="3:9">
      <c r="C187" s="55"/>
      <c r="D187" s="35" t="s">
        <v>484</v>
      </c>
      <c r="E187" s="36" t="s">
        <v>485</v>
      </c>
      <c r="F187" s="66" t="s">
        <v>1161</v>
      </c>
      <c r="G187" s="67" t="s">
        <v>1162</v>
      </c>
      <c r="H187" s="45">
        <v>44076</v>
      </c>
      <c r="I187" s="69"/>
    </row>
    <row r="188" s="21" customFormat="1" ht="28" customHeight="1" spans="3:9">
      <c r="C188" s="55"/>
      <c r="D188" s="35" t="s">
        <v>484</v>
      </c>
      <c r="E188" s="36" t="s">
        <v>485</v>
      </c>
      <c r="F188" s="66" t="s">
        <v>1163</v>
      </c>
      <c r="G188" s="67" t="s">
        <v>1164</v>
      </c>
      <c r="H188" s="45">
        <v>44076</v>
      </c>
      <c r="I188" s="69"/>
    </row>
    <row r="189" s="21" customFormat="1" ht="28" customHeight="1" spans="3:9">
      <c r="C189" s="55"/>
      <c r="D189" s="35" t="s">
        <v>484</v>
      </c>
      <c r="E189" s="36" t="s">
        <v>485</v>
      </c>
      <c r="F189" s="66" t="s">
        <v>1165</v>
      </c>
      <c r="G189" s="67" t="s">
        <v>1166</v>
      </c>
      <c r="H189" s="45">
        <v>44076</v>
      </c>
      <c r="I189" s="69"/>
    </row>
    <row r="190" s="21" customFormat="1" ht="28" customHeight="1" spans="3:9">
      <c r="C190" s="55"/>
      <c r="D190" s="35" t="s">
        <v>484</v>
      </c>
      <c r="E190" s="36" t="s">
        <v>485</v>
      </c>
      <c r="F190" s="66" t="s">
        <v>1167</v>
      </c>
      <c r="G190" s="67" t="s">
        <v>1168</v>
      </c>
      <c r="H190" s="45">
        <v>44076</v>
      </c>
      <c r="I190" s="69"/>
    </row>
    <row r="191" s="21" customFormat="1" ht="28" customHeight="1" spans="3:9">
      <c r="C191" s="55"/>
      <c r="D191" s="35" t="s">
        <v>484</v>
      </c>
      <c r="E191" s="36" t="s">
        <v>485</v>
      </c>
      <c r="F191" s="66" t="s">
        <v>897</v>
      </c>
      <c r="G191" s="67" t="s">
        <v>898</v>
      </c>
      <c r="H191" s="45">
        <v>44076</v>
      </c>
      <c r="I191" s="69"/>
    </row>
    <row r="192" s="21" customFormat="1" ht="28" customHeight="1" spans="3:9">
      <c r="C192" s="55"/>
      <c r="D192" s="35" t="s">
        <v>484</v>
      </c>
      <c r="E192" s="36" t="s">
        <v>485</v>
      </c>
      <c r="F192" s="66" t="s">
        <v>1169</v>
      </c>
      <c r="G192" s="67" t="s">
        <v>1170</v>
      </c>
      <c r="H192" s="45">
        <v>44076</v>
      </c>
      <c r="I192" s="69"/>
    </row>
    <row r="193" s="21" customFormat="1" ht="28" customHeight="1" spans="3:9">
      <c r="C193" s="55"/>
      <c r="D193" s="35" t="s">
        <v>484</v>
      </c>
      <c r="E193" s="36" t="s">
        <v>485</v>
      </c>
      <c r="F193" s="66" t="s">
        <v>1171</v>
      </c>
      <c r="G193" s="67" t="s">
        <v>1172</v>
      </c>
      <c r="H193" s="45">
        <v>44076</v>
      </c>
      <c r="I193" s="69"/>
    </row>
    <row r="194" s="21" customFormat="1" ht="28" customHeight="1" spans="3:9">
      <c r="C194" s="55"/>
      <c r="D194" s="35" t="s">
        <v>484</v>
      </c>
      <c r="E194" s="36" t="s">
        <v>485</v>
      </c>
      <c r="F194" s="66" t="s">
        <v>1173</v>
      </c>
      <c r="G194" s="67" t="s">
        <v>1174</v>
      </c>
      <c r="H194" s="45">
        <v>44076</v>
      </c>
      <c r="I194" s="69"/>
    </row>
    <row r="195" s="21" customFormat="1" ht="28" customHeight="1" spans="3:9">
      <c r="C195" s="55"/>
      <c r="D195" s="35" t="s">
        <v>484</v>
      </c>
      <c r="E195" s="36" t="s">
        <v>485</v>
      </c>
      <c r="F195" s="66" t="s">
        <v>1175</v>
      </c>
      <c r="G195" s="67" t="s">
        <v>1176</v>
      </c>
      <c r="H195" s="45">
        <v>44076</v>
      </c>
      <c r="I195" s="69"/>
    </row>
    <row r="196" s="21" customFormat="1" ht="28" customHeight="1" spans="3:9">
      <c r="C196" s="55"/>
      <c r="D196" s="35" t="s">
        <v>484</v>
      </c>
      <c r="E196" s="36" t="s">
        <v>485</v>
      </c>
      <c r="F196" s="66" t="s">
        <v>1177</v>
      </c>
      <c r="G196" s="67" t="s">
        <v>1178</v>
      </c>
      <c r="H196" s="45">
        <v>44076</v>
      </c>
      <c r="I196" s="69"/>
    </row>
    <row r="197" s="21" customFormat="1" ht="28" customHeight="1" spans="3:9">
      <c r="C197" s="55"/>
      <c r="D197" s="35" t="s">
        <v>484</v>
      </c>
      <c r="E197" s="36" t="s">
        <v>485</v>
      </c>
      <c r="F197" s="66" t="s">
        <v>1179</v>
      </c>
      <c r="G197" s="67" t="s">
        <v>1180</v>
      </c>
      <c r="H197" s="45">
        <v>44076</v>
      </c>
      <c r="I197" s="69"/>
    </row>
    <row r="198" s="21" customFormat="1" ht="28" customHeight="1" spans="3:9">
      <c r="C198" s="55"/>
      <c r="D198" s="35" t="s">
        <v>484</v>
      </c>
      <c r="E198" s="36" t="s">
        <v>485</v>
      </c>
      <c r="F198" s="66" t="s">
        <v>997</v>
      </c>
      <c r="G198" s="67" t="s">
        <v>998</v>
      </c>
      <c r="H198" s="45">
        <v>44076</v>
      </c>
      <c r="I198" s="69"/>
    </row>
    <row r="199" s="21" customFormat="1" ht="28" customHeight="1" spans="3:9">
      <c r="C199" s="55"/>
      <c r="D199" s="35" t="s">
        <v>484</v>
      </c>
      <c r="E199" s="36" t="s">
        <v>485</v>
      </c>
      <c r="F199" s="66" t="s">
        <v>979</v>
      </c>
      <c r="G199" s="67" t="s">
        <v>980</v>
      </c>
      <c r="H199" s="45">
        <v>44076</v>
      </c>
      <c r="I199" s="69"/>
    </row>
    <row r="200" s="21" customFormat="1" ht="28" customHeight="1" spans="3:9">
      <c r="C200" s="55"/>
      <c r="D200" s="35" t="s">
        <v>484</v>
      </c>
      <c r="E200" s="36" t="s">
        <v>485</v>
      </c>
      <c r="F200" s="66" t="s">
        <v>1181</v>
      </c>
      <c r="G200" s="67" t="s">
        <v>1182</v>
      </c>
      <c r="H200" s="45">
        <v>44076</v>
      </c>
      <c r="I200" s="69"/>
    </row>
    <row r="201" s="21" customFormat="1" ht="28" customHeight="1" spans="3:9">
      <c r="C201" s="55"/>
      <c r="D201" s="35" t="s">
        <v>484</v>
      </c>
      <c r="E201" s="36" t="s">
        <v>485</v>
      </c>
      <c r="F201" s="66" t="s">
        <v>1183</v>
      </c>
      <c r="G201" s="67" t="s">
        <v>1184</v>
      </c>
      <c r="H201" s="45">
        <v>44076</v>
      </c>
      <c r="I201" s="69"/>
    </row>
    <row r="202" s="21" customFormat="1" ht="28" customHeight="1" spans="3:9">
      <c r="C202" s="55"/>
      <c r="D202" s="35" t="s">
        <v>502</v>
      </c>
      <c r="E202" s="36" t="s">
        <v>503</v>
      </c>
      <c r="F202" s="66" t="s">
        <v>965</v>
      </c>
      <c r="G202" s="67" t="s">
        <v>966</v>
      </c>
      <c r="H202" s="45">
        <v>44083</v>
      </c>
      <c r="I202" s="69"/>
    </row>
    <row r="203" s="21" customFormat="1" ht="28" customHeight="1" spans="3:9">
      <c r="C203" s="55"/>
      <c r="D203" s="35" t="s">
        <v>502</v>
      </c>
      <c r="E203" s="36" t="s">
        <v>503</v>
      </c>
      <c r="F203" s="66" t="s">
        <v>1185</v>
      </c>
      <c r="G203" s="67" t="s">
        <v>1186</v>
      </c>
      <c r="H203" s="45">
        <v>44083</v>
      </c>
      <c r="I203" s="69"/>
    </row>
    <row r="204" s="21" customFormat="1" ht="28" customHeight="1" spans="3:9">
      <c r="C204" s="55"/>
      <c r="D204" s="35" t="s">
        <v>502</v>
      </c>
      <c r="E204" s="36" t="s">
        <v>503</v>
      </c>
      <c r="F204" s="66" t="s">
        <v>1187</v>
      </c>
      <c r="G204" s="67" t="s">
        <v>1188</v>
      </c>
      <c r="H204" s="45">
        <v>44083</v>
      </c>
      <c r="I204" s="69"/>
    </row>
    <row r="205" s="21" customFormat="1" ht="28" customHeight="1" spans="3:9">
      <c r="C205" s="55"/>
      <c r="D205" s="35" t="s">
        <v>502</v>
      </c>
      <c r="E205" s="36" t="s">
        <v>503</v>
      </c>
      <c r="F205" s="66" t="s">
        <v>1189</v>
      </c>
      <c r="G205" s="67" t="s">
        <v>1190</v>
      </c>
      <c r="H205" s="45">
        <v>44083</v>
      </c>
      <c r="I205" s="69"/>
    </row>
    <row r="206" s="21" customFormat="1" ht="28" customHeight="1" spans="3:9">
      <c r="C206" s="55"/>
      <c r="D206" s="35" t="s">
        <v>502</v>
      </c>
      <c r="E206" s="36" t="s">
        <v>503</v>
      </c>
      <c r="F206" s="66" t="s">
        <v>1191</v>
      </c>
      <c r="G206" s="67" t="s">
        <v>1192</v>
      </c>
      <c r="H206" s="45">
        <v>44083</v>
      </c>
      <c r="I206" s="69"/>
    </row>
    <row r="207" s="21" customFormat="1" ht="28" customHeight="1" spans="3:9">
      <c r="C207" s="55"/>
      <c r="D207" s="35" t="s">
        <v>502</v>
      </c>
      <c r="E207" s="36" t="s">
        <v>503</v>
      </c>
      <c r="F207" s="66" t="s">
        <v>961</v>
      </c>
      <c r="G207" s="67" t="s">
        <v>962</v>
      </c>
      <c r="H207" s="45">
        <v>44083</v>
      </c>
      <c r="I207" s="69"/>
    </row>
    <row r="208" s="21" customFormat="1" ht="28" customHeight="1" spans="3:9">
      <c r="C208" s="55"/>
      <c r="D208" s="35" t="s">
        <v>502</v>
      </c>
      <c r="E208" s="36" t="s">
        <v>503</v>
      </c>
      <c r="F208" s="66" t="s">
        <v>951</v>
      </c>
      <c r="G208" s="67" t="s">
        <v>952</v>
      </c>
      <c r="H208" s="45">
        <v>44083</v>
      </c>
      <c r="I208" s="69"/>
    </row>
    <row r="209" s="21" customFormat="1" ht="28" customHeight="1" spans="3:9">
      <c r="C209" s="55"/>
      <c r="D209" s="35" t="s">
        <v>502</v>
      </c>
      <c r="E209" s="36" t="s">
        <v>503</v>
      </c>
      <c r="F209" s="66" t="s">
        <v>1193</v>
      </c>
      <c r="G209" s="67" t="s">
        <v>1194</v>
      </c>
      <c r="H209" s="45">
        <v>44083</v>
      </c>
      <c r="I209" s="69"/>
    </row>
    <row r="210" s="21" customFormat="1" ht="28" customHeight="1" spans="3:9">
      <c r="C210" s="55"/>
      <c r="D210" s="35" t="s">
        <v>502</v>
      </c>
      <c r="E210" s="36" t="s">
        <v>503</v>
      </c>
      <c r="F210" s="66" t="s">
        <v>1195</v>
      </c>
      <c r="G210" s="67" t="s">
        <v>1196</v>
      </c>
      <c r="H210" s="45">
        <v>44083</v>
      </c>
      <c r="I210" s="69"/>
    </row>
    <row r="211" s="21" customFormat="1" ht="28" customHeight="1" spans="3:9">
      <c r="C211" s="55"/>
      <c r="D211" s="35" t="s">
        <v>502</v>
      </c>
      <c r="E211" s="36" t="s">
        <v>503</v>
      </c>
      <c r="F211" s="66" t="s">
        <v>1155</v>
      </c>
      <c r="G211" s="67" t="s">
        <v>1156</v>
      </c>
      <c r="H211" s="45">
        <v>44083</v>
      </c>
      <c r="I211" s="69"/>
    </row>
    <row r="212" s="21" customFormat="1" ht="28" customHeight="1" spans="3:9">
      <c r="C212" s="55"/>
      <c r="D212" s="35" t="s">
        <v>502</v>
      </c>
      <c r="E212" s="36" t="s">
        <v>503</v>
      </c>
      <c r="F212" s="66" t="s">
        <v>935</v>
      </c>
      <c r="G212" s="67" t="s">
        <v>936</v>
      </c>
      <c r="H212" s="45">
        <v>44083</v>
      </c>
      <c r="I212" s="69"/>
    </row>
    <row r="213" s="21" customFormat="1" ht="28" customHeight="1" spans="3:9">
      <c r="C213" s="55"/>
      <c r="D213" s="35" t="s">
        <v>502</v>
      </c>
      <c r="E213" s="36" t="s">
        <v>503</v>
      </c>
      <c r="F213" s="66" t="s">
        <v>1011</v>
      </c>
      <c r="G213" s="67" t="s">
        <v>1012</v>
      </c>
      <c r="H213" s="45">
        <v>44083</v>
      </c>
      <c r="I213" s="69"/>
    </row>
    <row r="214" s="21" customFormat="1" ht="28" customHeight="1" spans="3:9">
      <c r="C214" s="55"/>
      <c r="D214" s="35" t="s">
        <v>502</v>
      </c>
      <c r="E214" s="36" t="s">
        <v>503</v>
      </c>
      <c r="F214" s="66" t="s">
        <v>1197</v>
      </c>
      <c r="G214" s="67" t="s">
        <v>1198</v>
      </c>
      <c r="H214" s="45">
        <v>44083</v>
      </c>
      <c r="I214" s="69"/>
    </row>
    <row r="215" s="21" customFormat="1" ht="28" customHeight="1" spans="3:9">
      <c r="C215" s="55"/>
      <c r="D215" s="35" t="s">
        <v>502</v>
      </c>
      <c r="E215" s="36" t="s">
        <v>503</v>
      </c>
      <c r="F215" s="66" t="s">
        <v>1199</v>
      </c>
      <c r="G215" s="67" t="s">
        <v>1200</v>
      </c>
      <c r="H215" s="45">
        <v>44083</v>
      </c>
      <c r="I215" s="69"/>
    </row>
    <row r="216" s="21" customFormat="1" ht="28" customHeight="1" spans="3:9">
      <c r="C216" s="55"/>
      <c r="D216" s="35" t="s">
        <v>502</v>
      </c>
      <c r="E216" s="36" t="s">
        <v>503</v>
      </c>
      <c r="F216" s="66" t="s">
        <v>953</v>
      </c>
      <c r="G216" s="67" t="s">
        <v>954</v>
      </c>
      <c r="H216" s="45">
        <v>44083</v>
      </c>
      <c r="I216" s="69"/>
    </row>
    <row r="217" s="21" customFormat="1" ht="28" customHeight="1" spans="3:9">
      <c r="C217" s="55"/>
      <c r="D217" s="35" t="s">
        <v>523</v>
      </c>
      <c r="E217" s="36" t="s">
        <v>524</v>
      </c>
      <c r="F217" s="66" t="s">
        <v>1011</v>
      </c>
      <c r="G217" s="67" t="s">
        <v>1012</v>
      </c>
      <c r="H217" s="45">
        <v>44083</v>
      </c>
      <c r="I217" s="69"/>
    </row>
    <row r="218" s="21" customFormat="1" ht="28" customHeight="1" spans="3:9">
      <c r="C218" s="55"/>
      <c r="D218" s="35" t="s">
        <v>523</v>
      </c>
      <c r="E218" s="36" t="s">
        <v>524</v>
      </c>
      <c r="F218" s="66" t="s">
        <v>1189</v>
      </c>
      <c r="G218" s="67" t="s">
        <v>1190</v>
      </c>
      <c r="H218" s="45">
        <v>44083</v>
      </c>
      <c r="I218" s="69"/>
    </row>
    <row r="219" s="21" customFormat="1" ht="28" customHeight="1" spans="3:9">
      <c r="C219" s="55"/>
      <c r="D219" s="35" t="s">
        <v>523</v>
      </c>
      <c r="E219" s="36" t="s">
        <v>524</v>
      </c>
      <c r="F219" s="66" t="s">
        <v>1201</v>
      </c>
      <c r="G219" s="67" t="s">
        <v>1202</v>
      </c>
      <c r="H219" s="45">
        <v>44083</v>
      </c>
      <c r="I219" s="69"/>
    </row>
    <row r="220" s="21" customFormat="1" ht="28" customHeight="1" spans="3:9">
      <c r="C220" s="55"/>
      <c r="D220" s="35" t="s">
        <v>523</v>
      </c>
      <c r="E220" s="36" t="s">
        <v>524</v>
      </c>
      <c r="F220" s="66" t="s">
        <v>945</v>
      </c>
      <c r="G220" s="67" t="s">
        <v>946</v>
      </c>
      <c r="H220" s="45">
        <v>44083</v>
      </c>
      <c r="I220" s="69"/>
    </row>
    <row r="221" s="21" customFormat="1" ht="28" customHeight="1" spans="3:9">
      <c r="C221" s="55"/>
      <c r="D221" s="35" t="s">
        <v>523</v>
      </c>
      <c r="E221" s="36" t="s">
        <v>524</v>
      </c>
      <c r="F221" s="66" t="s">
        <v>1203</v>
      </c>
      <c r="G221" s="67" t="s">
        <v>1204</v>
      </c>
      <c r="H221" s="45">
        <v>44083</v>
      </c>
      <c r="I221" s="69"/>
    </row>
    <row r="222" s="21" customFormat="1" ht="28" customHeight="1" spans="3:9">
      <c r="C222" s="55"/>
      <c r="D222" s="35" t="s">
        <v>523</v>
      </c>
      <c r="E222" s="36" t="s">
        <v>524</v>
      </c>
      <c r="F222" s="66" t="s">
        <v>1205</v>
      </c>
      <c r="G222" s="67" t="s">
        <v>1206</v>
      </c>
      <c r="H222" s="45">
        <v>44083</v>
      </c>
      <c r="I222" s="69"/>
    </row>
    <row r="223" s="21" customFormat="1" ht="28" customHeight="1" spans="3:9">
      <c r="C223" s="55"/>
      <c r="D223" s="35" t="s">
        <v>523</v>
      </c>
      <c r="E223" s="36" t="s">
        <v>524</v>
      </c>
      <c r="F223" s="66" t="s">
        <v>1207</v>
      </c>
      <c r="G223" s="67" t="s">
        <v>1208</v>
      </c>
      <c r="H223" s="45">
        <v>44083</v>
      </c>
      <c r="I223" s="69"/>
    </row>
    <row r="224" s="21" customFormat="1" ht="28" customHeight="1" spans="3:9">
      <c r="C224" s="55"/>
      <c r="D224" s="35" t="s">
        <v>523</v>
      </c>
      <c r="E224" s="36" t="s">
        <v>524</v>
      </c>
      <c r="F224" s="66" t="s">
        <v>1209</v>
      </c>
      <c r="G224" s="67" t="s">
        <v>1210</v>
      </c>
      <c r="H224" s="45">
        <v>44083</v>
      </c>
      <c r="I224" s="69"/>
    </row>
    <row r="225" s="21" customFormat="1" ht="28" customHeight="1" spans="3:9">
      <c r="C225" s="55"/>
      <c r="D225" s="35" t="s">
        <v>523</v>
      </c>
      <c r="E225" s="36" t="s">
        <v>524</v>
      </c>
      <c r="F225" s="66" t="s">
        <v>1211</v>
      </c>
      <c r="G225" s="67" t="s">
        <v>1212</v>
      </c>
      <c r="H225" s="45">
        <v>44083</v>
      </c>
      <c r="I225" s="69"/>
    </row>
    <row r="226" s="21" customFormat="1" ht="28" customHeight="1" spans="3:9">
      <c r="C226" s="55"/>
      <c r="D226" s="35" t="s">
        <v>523</v>
      </c>
      <c r="E226" s="36" t="s">
        <v>524</v>
      </c>
      <c r="F226" s="66" t="s">
        <v>1039</v>
      </c>
      <c r="G226" s="67" t="s">
        <v>1040</v>
      </c>
      <c r="H226" s="45">
        <v>44083</v>
      </c>
      <c r="I226" s="69"/>
    </row>
    <row r="227" s="21" customFormat="1" ht="28" customHeight="1" spans="3:9">
      <c r="C227" s="55"/>
      <c r="D227" s="35" t="s">
        <v>523</v>
      </c>
      <c r="E227" s="36" t="s">
        <v>524</v>
      </c>
      <c r="F227" s="66" t="s">
        <v>1213</v>
      </c>
      <c r="G227" s="67" t="s">
        <v>1214</v>
      </c>
      <c r="H227" s="45">
        <v>44083</v>
      </c>
      <c r="I227" s="69"/>
    </row>
    <row r="228" s="21" customFormat="1" ht="28" customHeight="1" spans="3:9">
      <c r="C228" s="55"/>
      <c r="D228" s="35" t="s">
        <v>523</v>
      </c>
      <c r="E228" s="36" t="s">
        <v>524</v>
      </c>
      <c r="F228" s="66" t="s">
        <v>1215</v>
      </c>
      <c r="G228" s="67" t="s">
        <v>1216</v>
      </c>
      <c r="H228" s="45">
        <v>44083</v>
      </c>
      <c r="I228" s="69"/>
    </row>
    <row r="229" s="21" customFormat="1" ht="28" customHeight="1" spans="3:9">
      <c r="C229" s="55"/>
      <c r="D229" s="35" t="s">
        <v>523</v>
      </c>
      <c r="E229" s="36" t="s">
        <v>524</v>
      </c>
      <c r="F229" s="66" t="s">
        <v>1217</v>
      </c>
      <c r="G229" s="67" t="s">
        <v>1218</v>
      </c>
      <c r="H229" s="45">
        <v>44083</v>
      </c>
      <c r="I229" s="69"/>
    </row>
    <row r="230" s="21" customFormat="1" ht="28" customHeight="1" spans="3:9">
      <c r="C230" s="55"/>
      <c r="D230" s="35" t="s">
        <v>523</v>
      </c>
      <c r="E230" s="36" t="s">
        <v>524</v>
      </c>
      <c r="F230" s="66" t="s">
        <v>1219</v>
      </c>
      <c r="G230" s="67" t="s">
        <v>1220</v>
      </c>
      <c r="H230" s="45">
        <v>44083</v>
      </c>
      <c r="I230" s="69"/>
    </row>
    <row r="231" s="21" customFormat="1" ht="28" customHeight="1" spans="3:9">
      <c r="C231" s="55"/>
      <c r="D231" s="35" t="s">
        <v>523</v>
      </c>
      <c r="E231" s="36" t="s">
        <v>524</v>
      </c>
      <c r="F231" s="66" t="s">
        <v>1221</v>
      </c>
      <c r="G231" s="67" t="s">
        <v>1222</v>
      </c>
      <c r="H231" s="45">
        <v>44083</v>
      </c>
      <c r="I231" s="69"/>
    </row>
    <row r="232" s="21" customFormat="1" ht="28" customHeight="1" spans="3:9">
      <c r="C232" s="55"/>
      <c r="D232" s="35" t="s">
        <v>465</v>
      </c>
      <c r="E232" s="36" t="s">
        <v>466</v>
      </c>
      <c r="F232" s="66" t="s">
        <v>1031</v>
      </c>
      <c r="G232" s="67" t="s">
        <v>1032</v>
      </c>
      <c r="H232" s="45">
        <v>44085</v>
      </c>
      <c r="I232" s="69"/>
    </row>
    <row r="233" s="21" customFormat="1" ht="28" customHeight="1" spans="3:9">
      <c r="C233" s="55"/>
      <c r="D233" s="35" t="s">
        <v>465</v>
      </c>
      <c r="E233" s="36" t="s">
        <v>466</v>
      </c>
      <c r="F233" s="66" t="s">
        <v>945</v>
      </c>
      <c r="G233" s="67" t="s">
        <v>946</v>
      </c>
      <c r="H233" s="45">
        <v>44085</v>
      </c>
      <c r="I233" s="69"/>
    </row>
    <row r="234" s="21" customFormat="1" ht="28" customHeight="1" spans="3:9">
      <c r="C234" s="55"/>
      <c r="D234" s="35" t="s">
        <v>465</v>
      </c>
      <c r="E234" s="36" t="s">
        <v>466</v>
      </c>
      <c r="F234" s="66" t="s">
        <v>1223</v>
      </c>
      <c r="G234" s="67" t="s">
        <v>1224</v>
      </c>
      <c r="H234" s="45">
        <v>44085</v>
      </c>
      <c r="I234" s="69"/>
    </row>
    <row r="235" s="21" customFormat="1" ht="28" customHeight="1" spans="3:9">
      <c r="C235" s="55"/>
      <c r="D235" s="35" t="s">
        <v>465</v>
      </c>
      <c r="E235" s="36" t="s">
        <v>466</v>
      </c>
      <c r="F235" s="66" t="s">
        <v>1225</v>
      </c>
      <c r="G235" s="67" t="s">
        <v>1226</v>
      </c>
      <c r="H235" s="45">
        <v>44085</v>
      </c>
      <c r="I235" s="69"/>
    </row>
    <row r="236" s="21" customFormat="1" ht="28" customHeight="1" spans="3:9">
      <c r="C236" s="55"/>
      <c r="D236" s="35" t="s">
        <v>465</v>
      </c>
      <c r="E236" s="36" t="s">
        <v>466</v>
      </c>
      <c r="F236" s="66" t="s">
        <v>1227</v>
      </c>
      <c r="G236" s="67" t="s">
        <v>1228</v>
      </c>
      <c r="H236" s="45">
        <v>44085</v>
      </c>
      <c r="I236" s="69"/>
    </row>
    <row r="237" s="21" customFormat="1" ht="28" customHeight="1" spans="3:9">
      <c r="C237" s="55"/>
      <c r="D237" s="35" t="s">
        <v>465</v>
      </c>
      <c r="E237" s="36" t="s">
        <v>466</v>
      </c>
      <c r="F237" s="66" t="s">
        <v>1229</v>
      </c>
      <c r="G237" s="67" t="s">
        <v>1230</v>
      </c>
      <c r="H237" s="45">
        <v>44085</v>
      </c>
      <c r="I237" s="69"/>
    </row>
    <row r="238" s="21" customFormat="1" ht="28" customHeight="1" spans="3:9">
      <c r="C238" s="55"/>
      <c r="D238" s="35" t="s">
        <v>465</v>
      </c>
      <c r="E238" s="36" t="s">
        <v>466</v>
      </c>
      <c r="F238" s="66" t="s">
        <v>1231</v>
      </c>
      <c r="G238" s="67" t="s">
        <v>1232</v>
      </c>
      <c r="H238" s="45">
        <v>44085</v>
      </c>
      <c r="I238" s="69"/>
    </row>
    <row r="239" s="21" customFormat="1" ht="28" customHeight="1" spans="3:9">
      <c r="C239" s="55"/>
      <c r="D239" s="35" t="s">
        <v>465</v>
      </c>
      <c r="E239" s="36" t="s">
        <v>466</v>
      </c>
      <c r="F239" s="66" t="s">
        <v>1233</v>
      </c>
      <c r="G239" s="67" t="s">
        <v>1234</v>
      </c>
      <c r="H239" s="45">
        <v>44085</v>
      </c>
      <c r="I239" s="69"/>
    </row>
    <row r="240" s="21" customFormat="1" ht="28" customHeight="1" spans="3:9">
      <c r="C240" s="55"/>
      <c r="D240" s="35" t="s">
        <v>465</v>
      </c>
      <c r="E240" s="36" t="s">
        <v>466</v>
      </c>
      <c r="F240" s="66" t="s">
        <v>1235</v>
      </c>
      <c r="G240" s="67" t="s">
        <v>1236</v>
      </c>
      <c r="H240" s="45">
        <v>44085</v>
      </c>
      <c r="I240" s="69"/>
    </row>
    <row r="241" s="21" customFormat="1" ht="28" customHeight="1" spans="3:9">
      <c r="C241" s="55"/>
      <c r="D241" s="35" t="s">
        <v>465</v>
      </c>
      <c r="E241" s="36" t="s">
        <v>466</v>
      </c>
      <c r="F241" s="66" t="s">
        <v>1237</v>
      </c>
      <c r="G241" s="67" t="s">
        <v>1000</v>
      </c>
      <c r="H241" s="45">
        <v>44085</v>
      </c>
      <c r="I241" s="69"/>
    </row>
    <row r="242" s="21" customFormat="1" ht="28" customHeight="1" spans="3:9">
      <c r="C242" s="55"/>
      <c r="D242" s="35" t="s">
        <v>465</v>
      </c>
      <c r="E242" s="36" t="s">
        <v>466</v>
      </c>
      <c r="F242" s="66" t="s">
        <v>989</v>
      </c>
      <c r="G242" s="67" t="s">
        <v>990</v>
      </c>
      <c r="H242" s="45">
        <v>44085</v>
      </c>
      <c r="I242" s="69"/>
    </row>
    <row r="243" s="21" customFormat="1" ht="28" customHeight="1" spans="3:9">
      <c r="C243" s="55"/>
      <c r="D243" s="35" t="s">
        <v>465</v>
      </c>
      <c r="E243" s="36" t="s">
        <v>466</v>
      </c>
      <c r="F243" s="66" t="s">
        <v>877</v>
      </c>
      <c r="G243" s="67" t="s">
        <v>878</v>
      </c>
      <c r="H243" s="45">
        <v>44085</v>
      </c>
      <c r="I243" s="69"/>
    </row>
    <row r="244" s="21" customFormat="1" ht="28" customHeight="1" spans="3:9">
      <c r="C244" s="55"/>
      <c r="D244" s="35" t="s">
        <v>465</v>
      </c>
      <c r="E244" s="36" t="s">
        <v>466</v>
      </c>
      <c r="F244" s="66" t="s">
        <v>979</v>
      </c>
      <c r="G244" s="67" t="s">
        <v>980</v>
      </c>
      <c r="H244" s="45">
        <v>44085</v>
      </c>
      <c r="I244" s="69"/>
    </row>
    <row r="245" s="21" customFormat="1" ht="28" customHeight="1" spans="3:9">
      <c r="C245" s="55"/>
      <c r="D245" s="35" t="s">
        <v>465</v>
      </c>
      <c r="E245" s="36" t="s">
        <v>466</v>
      </c>
      <c r="F245" s="66" t="s">
        <v>997</v>
      </c>
      <c r="G245" s="67" t="s">
        <v>998</v>
      </c>
      <c r="H245" s="45">
        <v>44085</v>
      </c>
      <c r="I245" s="69"/>
    </row>
    <row r="246" s="21" customFormat="1" ht="28" customHeight="1" spans="3:9">
      <c r="C246" s="55"/>
      <c r="D246" s="35" t="s">
        <v>465</v>
      </c>
      <c r="E246" s="36" t="s">
        <v>466</v>
      </c>
      <c r="F246" s="66" t="s">
        <v>1029</v>
      </c>
      <c r="G246" s="67" t="s">
        <v>1030</v>
      </c>
      <c r="H246" s="45">
        <v>44085</v>
      </c>
      <c r="I246" s="69"/>
    </row>
    <row r="247" s="21" customFormat="1" ht="28" customHeight="1" spans="3:9">
      <c r="C247" s="55"/>
      <c r="D247" s="35" t="s">
        <v>465</v>
      </c>
      <c r="E247" s="36" t="s">
        <v>466</v>
      </c>
      <c r="F247" s="66" t="s">
        <v>959</v>
      </c>
      <c r="G247" s="67" t="s">
        <v>960</v>
      </c>
      <c r="H247" s="45">
        <v>44085</v>
      </c>
      <c r="I247" s="69"/>
    </row>
    <row r="248" s="21" customFormat="1" ht="28" customHeight="1" spans="3:9">
      <c r="C248" s="55"/>
      <c r="D248" s="35" t="s">
        <v>465</v>
      </c>
      <c r="E248" s="36" t="s">
        <v>466</v>
      </c>
      <c r="F248" s="66" t="s">
        <v>1238</v>
      </c>
      <c r="G248" s="67" t="s">
        <v>1239</v>
      </c>
      <c r="H248" s="45">
        <v>44085</v>
      </c>
      <c r="I248" s="69"/>
    </row>
    <row r="249" s="21" customFormat="1" ht="28" customHeight="1" spans="3:9">
      <c r="C249" s="55"/>
      <c r="D249" s="35" t="s">
        <v>465</v>
      </c>
      <c r="E249" s="36" t="s">
        <v>466</v>
      </c>
      <c r="F249" s="66" t="s">
        <v>1240</v>
      </c>
      <c r="G249" s="67" t="s">
        <v>1241</v>
      </c>
      <c r="H249" s="45">
        <v>44085</v>
      </c>
      <c r="I249" s="69"/>
    </row>
    <row r="250" s="21" customFormat="1" ht="28" customHeight="1" spans="3:9">
      <c r="C250" s="55"/>
      <c r="D250" s="35" t="s">
        <v>465</v>
      </c>
      <c r="E250" s="36" t="s">
        <v>466</v>
      </c>
      <c r="F250" s="66" t="s">
        <v>1242</v>
      </c>
      <c r="G250" s="67" t="s">
        <v>1243</v>
      </c>
      <c r="H250" s="45">
        <v>44085</v>
      </c>
      <c r="I250" s="69"/>
    </row>
    <row r="251" s="21" customFormat="1" ht="28" customHeight="1" spans="3:9">
      <c r="C251" s="55"/>
      <c r="D251" s="35" t="s">
        <v>465</v>
      </c>
      <c r="E251" s="36" t="s">
        <v>466</v>
      </c>
      <c r="F251" s="66" t="s">
        <v>1244</v>
      </c>
      <c r="G251" s="67" t="s">
        <v>1245</v>
      </c>
      <c r="H251" s="45">
        <v>44085</v>
      </c>
      <c r="I251" s="69"/>
    </row>
    <row r="252" s="21" customFormat="1" ht="28" customHeight="1" spans="3:9">
      <c r="C252" s="55"/>
      <c r="D252" s="35" t="s">
        <v>465</v>
      </c>
      <c r="E252" s="36" t="s">
        <v>466</v>
      </c>
      <c r="F252" s="66" t="s">
        <v>1246</v>
      </c>
      <c r="G252" s="67" t="s">
        <v>1247</v>
      </c>
      <c r="H252" s="45">
        <v>44085</v>
      </c>
      <c r="I252" s="69"/>
    </row>
    <row r="253" s="21" customFormat="1" ht="28" customHeight="1" spans="3:9">
      <c r="C253" s="55"/>
      <c r="D253" s="35" t="s">
        <v>481</v>
      </c>
      <c r="E253" s="36" t="s">
        <v>482</v>
      </c>
      <c r="F253" s="66" t="s">
        <v>1248</v>
      </c>
      <c r="G253" s="67" t="s">
        <v>1249</v>
      </c>
      <c r="H253" s="45">
        <v>44085</v>
      </c>
      <c r="I253" s="69"/>
    </row>
    <row r="254" s="21" customFormat="1" ht="28" customHeight="1" spans="3:9">
      <c r="C254" s="55"/>
      <c r="D254" s="35" t="s">
        <v>481</v>
      </c>
      <c r="E254" s="36" t="s">
        <v>482</v>
      </c>
      <c r="F254" s="66" t="s">
        <v>1250</v>
      </c>
      <c r="G254" s="67" t="s">
        <v>1251</v>
      </c>
      <c r="H254" s="45">
        <v>44085</v>
      </c>
      <c r="I254" s="69"/>
    </row>
    <row r="255" s="21" customFormat="1" ht="28" customHeight="1" spans="3:9">
      <c r="C255" s="55"/>
      <c r="D255" s="35" t="s">
        <v>481</v>
      </c>
      <c r="E255" s="36" t="s">
        <v>482</v>
      </c>
      <c r="F255" s="66" t="s">
        <v>1252</v>
      </c>
      <c r="G255" s="67" t="s">
        <v>1253</v>
      </c>
      <c r="H255" s="45">
        <v>44085</v>
      </c>
      <c r="I255" s="69"/>
    </row>
    <row r="256" s="21" customFormat="1" ht="28" customHeight="1" spans="3:9">
      <c r="C256" s="55"/>
      <c r="D256" s="35" t="s">
        <v>481</v>
      </c>
      <c r="E256" s="36" t="s">
        <v>482</v>
      </c>
      <c r="F256" s="66" t="s">
        <v>1254</v>
      </c>
      <c r="G256" s="67" t="s">
        <v>1255</v>
      </c>
      <c r="H256" s="45">
        <v>44085</v>
      </c>
      <c r="I256" s="69"/>
    </row>
    <row r="257" s="21" customFormat="1" ht="28" customHeight="1" spans="3:9">
      <c r="C257" s="55"/>
      <c r="D257" s="35" t="s">
        <v>481</v>
      </c>
      <c r="E257" s="36" t="s">
        <v>482</v>
      </c>
      <c r="F257" s="66" t="s">
        <v>1256</v>
      </c>
      <c r="G257" s="67" t="s">
        <v>1257</v>
      </c>
      <c r="H257" s="45">
        <v>44085</v>
      </c>
      <c r="I257" s="69"/>
    </row>
    <row r="258" s="21" customFormat="1" ht="28" customHeight="1" spans="3:9">
      <c r="C258" s="55"/>
      <c r="D258" s="35" t="s">
        <v>481</v>
      </c>
      <c r="E258" s="36" t="s">
        <v>482</v>
      </c>
      <c r="F258" s="66" t="s">
        <v>1258</v>
      </c>
      <c r="G258" s="67" t="s">
        <v>1259</v>
      </c>
      <c r="H258" s="45">
        <v>44085</v>
      </c>
      <c r="I258" s="69"/>
    </row>
    <row r="259" s="21" customFormat="1" ht="28" customHeight="1" spans="3:9">
      <c r="C259" s="55"/>
      <c r="D259" s="35" t="s">
        <v>481</v>
      </c>
      <c r="E259" s="36" t="s">
        <v>482</v>
      </c>
      <c r="F259" s="66" t="s">
        <v>1260</v>
      </c>
      <c r="G259" s="67" t="s">
        <v>1261</v>
      </c>
      <c r="H259" s="45">
        <v>44085</v>
      </c>
      <c r="I259" s="69"/>
    </row>
    <row r="260" s="21" customFormat="1" ht="28" customHeight="1" spans="3:9">
      <c r="C260" s="55"/>
      <c r="D260" s="35" t="s">
        <v>481</v>
      </c>
      <c r="E260" s="36" t="s">
        <v>482</v>
      </c>
      <c r="F260" s="66" t="s">
        <v>1262</v>
      </c>
      <c r="G260" s="67" t="s">
        <v>1263</v>
      </c>
      <c r="H260" s="45">
        <v>44085</v>
      </c>
      <c r="I260" s="69"/>
    </row>
    <row r="261" s="21" customFormat="1" ht="28" customHeight="1" spans="3:9">
      <c r="C261" s="55"/>
      <c r="D261" s="35" t="s">
        <v>481</v>
      </c>
      <c r="E261" s="36" t="s">
        <v>482</v>
      </c>
      <c r="F261" s="66" t="s">
        <v>1264</v>
      </c>
      <c r="G261" s="67" t="s">
        <v>1265</v>
      </c>
      <c r="H261" s="45">
        <v>44085</v>
      </c>
      <c r="I261" s="69"/>
    </row>
    <row r="262" s="21" customFormat="1" ht="28" customHeight="1" spans="3:9">
      <c r="C262" s="55"/>
      <c r="D262" s="35" t="s">
        <v>481</v>
      </c>
      <c r="E262" s="36" t="s">
        <v>482</v>
      </c>
      <c r="F262" s="66" t="s">
        <v>1237</v>
      </c>
      <c r="G262" s="67" t="s">
        <v>1000</v>
      </c>
      <c r="H262" s="45">
        <v>44085</v>
      </c>
      <c r="I262" s="69"/>
    </row>
    <row r="263" s="21" customFormat="1" ht="28" customHeight="1" spans="3:9">
      <c r="C263" s="55"/>
      <c r="D263" s="35" t="s">
        <v>481</v>
      </c>
      <c r="E263" s="36" t="s">
        <v>482</v>
      </c>
      <c r="F263" s="66" t="s">
        <v>1266</v>
      </c>
      <c r="G263" s="67" t="s">
        <v>1267</v>
      </c>
      <c r="H263" s="45">
        <v>44085</v>
      </c>
      <c r="I263" s="69"/>
    </row>
    <row r="264" s="21" customFormat="1" ht="28" customHeight="1" spans="3:9">
      <c r="C264" s="55"/>
      <c r="D264" s="35" t="s">
        <v>481</v>
      </c>
      <c r="E264" s="36" t="s">
        <v>482</v>
      </c>
      <c r="F264" s="66" t="s">
        <v>1268</v>
      </c>
      <c r="G264" s="67" t="s">
        <v>1269</v>
      </c>
      <c r="H264" s="45">
        <v>44085</v>
      </c>
      <c r="I264" s="69"/>
    </row>
    <row r="265" s="21" customFormat="1" ht="28" customHeight="1" spans="3:9">
      <c r="C265" s="55"/>
      <c r="D265" s="35" t="s">
        <v>481</v>
      </c>
      <c r="E265" s="36" t="s">
        <v>482</v>
      </c>
      <c r="F265" s="66" t="s">
        <v>959</v>
      </c>
      <c r="G265" s="67" t="s">
        <v>960</v>
      </c>
      <c r="H265" s="45">
        <v>44085</v>
      </c>
      <c r="I265" s="69"/>
    </row>
    <row r="266" s="21" customFormat="1" ht="28" customHeight="1" spans="3:9">
      <c r="C266" s="55"/>
      <c r="D266" s="35" t="s">
        <v>569</v>
      </c>
      <c r="E266" s="36" t="s">
        <v>475</v>
      </c>
      <c r="F266" s="66" t="s">
        <v>877</v>
      </c>
      <c r="G266" s="67" t="s">
        <v>878</v>
      </c>
      <c r="H266" s="45">
        <v>44085</v>
      </c>
      <c r="I266" s="69"/>
    </row>
    <row r="267" s="21" customFormat="1" ht="28" customHeight="1" spans="3:9">
      <c r="C267" s="55"/>
      <c r="D267" s="32" t="s">
        <v>386</v>
      </c>
      <c r="E267" s="11" t="s">
        <v>387</v>
      </c>
      <c r="F267" s="66" t="s">
        <v>1270</v>
      </c>
      <c r="G267" s="67" t="s">
        <v>1271</v>
      </c>
      <c r="H267" s="45">
        <v>44091</v>
      </c>
      <c r="I267" s="69"/>
    </row>
    <row r="268" s="21" customFormat="1" ht="28" customHeight="1" spans="3:9">
      <c r="C268" s="55"/>
      <c r="D268" s="32" t="s">
        <v>386</v>
      </c>
      <c r="E268" s="11" t="s">
        <v>387</v>
      </c>
      <c r="F268" s="66" t="s">
        <v>1272</v>
      </c>
      <c r="G268" s="67" t="s">
        <v>1273</v>
      </c>
      <c r="H268" s="45">
        <v>44091</v>
      </c>
      <c r="I268" s="69"/>
    </row>
    <row r="269" s="21" customFormat="1" ht="28" customHeight="1" spans="3:9">
      <c r="C269" s="55"/>
      <c r="D269" s="32" t="s">
        <v>386</v>
      </c>
      <c r="E269" s="11" t="s">
        <v>387</v>
      </c>
      <c r="F269" s="66" t="s">
        <v>1203</v>
      </c>
      <c r="G269" s="67" t="s">
        <v>1204</v>
      </c>
      <c r="H269" s="45">
        <v>44091</v>
      </c>
      <c r="I269" s="69"/>
    </row>
    <row r="270" s="21" customFormat="1" ht="28" customHeight="1" spans="3:9">
      <c r="C270" s="55"/>
      <c r="D270" s="32" t="s">
        <v>386</v>
      </c>
      <c r="E270" s="11" t="s">
        <v>387</v>
      </c>
      <c r="F270" s="66" t="s">
        <v>953</v>
      </c>
      <c r="G270" s="67" t="s">
        <v>954</v>
      </c>
      <c r="H270" s="45">
        <v>44091</v>
      </c>
      <c r="I270" s="69"/>
    </row>
    <row r="271" s="21" customFormat="1" ht="28" customHeight="1" spans="3:9">
      <c r="C271" s="55"/>
      <c r="D271" s="32" t="s">
        <v>386</v>
      </c>
      <c r="E271" s="11" t="s">
        <v>387</v>
      </c>
      <c r="F271" s="66" t="s">
        <v>989</v>
      </c>
      <c r="G271" s="67" t="s">
        <v>990</v>
      </c>
      <c r="H271" s="45">
        <v>44091</v>
      </c>
      <c r="I271" s="69"/>
    </row>
    <row r="272" s="21" customFormat="1" ht="28" customHeight="1" spans="3:9">
      <c r="C272" s="55"/>
      <c r="D272" s="32" t="s">
        <v>386</v>
      </c>
      <c r="E272" s="11" t="s">
        <v>387</v>
      </c>
      <c r="F272" s="66" t="s">
        <v>1274</v>
      </c>
      <c r="G272" s="67" t="s">
        <v>1275</v>
      </c>
      <c r="H272" s="45">
        <v>44091</v>
      </c>
      <c r="I272" s="69"/>
    </row>
    <row r="273" s="21" customFormat="1" ht="28" customHeight="1" spans="3:9">
      <c r="C273" s="55"/>
      <c r="D273" s="32" t="s">
        <v>386</v>
      </c>
      <c r="E273" s="11" t="s">
        <v>387</v>
      </c>
      <c r="F273" s="66" t="s">
        <v>879</v>
      </c>
      <c r="G273" s="67" t="s">
        <v>880</v>
      </c>
      <c r="H273" s="45">
        <v>44091</v>
      </c>
      <c r="I273" s="69"/>
    </row>
    <row r="274" s="21" customFormat="1" ht="28" customHeight="1" spans="3:9">
      <c r="C274" s="55"/>
      <c r="D274" s="32" t="s">
        <v>386</v>
      </c>
      <c r="E274" s="11" t="s">
        <v>387</v>
      </c>
      <c r="F274" s="66" t="s">
        <v>1276</v>
      </c>
      <c r="G274" s="67" t="s">
        <v>1277</v>
      </c>
      <c r="H274" s="45">
        <v>44091</v>
      </c>
      <c r="I274" s="69"/>
    </row>
    <row r="275" s="21" customFormat="1" ht="28" customHeight="1" spans="3:9">
      <c r="C275" s="55"/>
      <c r="D275" s="32" t="s">
        <v>386</v>
      </c>
      <c r="E275" s="11" t="s">
        <v>387</v>
      </c>
      <c r="F275" s="66" t="s">
        <v>1137</v>
      </c>
      <c r="G275" s="67" t="s">
        <v>1138</v>
      </c>
      <c r="H275" s="45">
        <v>44091</v>
      </c>
      <c r="I275" s="69"/>
    </row>
    <row r="276" s="21" customFormat="1" ht="28" customHeight="1" spans="3:9">
      <c r="C276" s="55"/>
      <c r="D276" s="32" t="s">
        <v>386</v>
      </c>
      <c r="E276" s="11" t="s">
        <v>387</v>
      </c>
      <c r="F276" s="66" t="s">
        <v>889</v>
      </c>
      <c r="G276" s="67" t="s">
        <v>890</v>
      </c>
      <c r="H276" s="45">
        <v>44091</v>
      </c>
      <c r="I276" s="69"/>
    </row>
    <row r="277" s="21" customFormat="1" ht="28" customHeight="1" spans="3:9">
      <c r="C277" s="55"/>
      <c r="D277" s="32" t="s">
        <v>386</v>
      </c>
      <c r="E277" s="11" t="s">
        <v>387</v>
      </c>
      <c r="F277" s="66" t="s">
        <v>1229</v>
      </c>
      <c r="G277" s="67" t="s">
        <v>1230</v>
      </c>
      <c r="H277" s="45">
        <v>44091</v>
      </c>
      <c r="I277" s="69"/>
    </row>
    <row r="278" s="21" customFormat="1" ht="28" customHeight="1" spans="3:9">
      <c r="C278" s="55"/>
      <c r="D278" s="32" t="s">
        <v>386</v>
      </c>
      <c r="E278" s="11" t="s">
        <v>387</v>
      </c>
      <c r="F278" s="66" t="s">
        <v>1278</v>
      </c>
      <c r="G278" s="67" t="s">
        <v>1279</v>
      </c>
      <c r="H278" s="45">
        <v>44091</v>
      </c>
      <c r="I278" s="69"/>
    </row>
    <row r="279" s="21" customFormat="1" ht="28" customHeight="1" spans="3:9">
      <c r="C279" s="55"/>
      <c r="D279" s="32" t="s">
        <v>386</v>
      </c>
      <c r="E279" s="11" t="s">
        <v>387</v>
      </c>
      <c r="F279" s="66" t="s">
        <v>1280</v>
      </c>
      <c r="G279" s="67" t="s">
        <v>1281</v>
      </c>
      <c r="H279" s="45">
        <v>44091</v>
      </c>
      <c r="I279" s="69"/>
    </row>
    <row r="280" s="21" customFormat="1" ht="28" customHeight="1" spans="3:9">
      <c r="C280" s="55"/>
      <c r="D280" s="32" t="s">
        <v>386</v>
      </c>
      <c r="E280" s="11" t="s">
        <v>387</v>
      </c>
      <c r="F280" s="66" t="s">
        <v>1282</v>
      </c>
      <c r="G280" s="67" t="s">
        <v>1283</v>
      </c>
      <c r="H280" s="45">
        <v>44091</v>
      </c>
      <c r="I280" s="69"/>
    </row>
    <row r="281" s="21" customFormat="1" ht="28" customHeight="1" spans="3:9">
      <c r="C281" s="55"/>
      <c r="D281" s="32" t="s">
        <v>386</v>
      </c>
      <c r="E281" s="11" t="s">
        <v>387</v>
      </c>
      <c r="F281" s="66" t="s">
        <v>1141</v>
      </c>
      <c r="G281" s="67" t="s">
        <v>1142</v>
      </c>
      <c r="H281" s="45">
        <v>44091</v>
      </c>
      <c r="I281" s="69"/>
    </row>
    <row r="282" s="21" customFormat="1" ht="28" customHeight="1" spans="3:9">
      <c r="C282" s="55"/>
      <c r="D282" s="32" t="s">
        <v>386</v>
      </c>
      <c r="E282" s="11" t="s">
        <v>387</v>
      </c>
      <c r="F282" s="66" t="s">
        <v>1135</v>
      </c>
      <c r="G282" s="67" t="s">
        <v>1136</v>
      </c>
      <c r="H282" s="45">
        <v>44091</v>
      </c>
      <c r="I282" s="69"/>
    </row>
    <row r="283" s="21" customFormat="1" ht="28" customHeight="1" spans="3:9">
      <c r="C283" s="55"/>
      <c r="D283" s="32" t="s">
        <v>386</v>
      </c>
      <c r="E283" s="11" t="s">
        <v>387</v>
      </c>
      <c r="F283" s="66" t="s">
        <v>1284</v>
      </c>
      <c r="G283" s="67" t="s">
        <v>1285</v>
      </c>
      <c r="H283" s="45">
        <v>44091</v>
      </c>
      <c r="I283" s="69"/>
    </row>
    <row r="284" s="21" customFormat="1" ht="28" customHeight="1" spans="3:9">
      <c r="C284" s="55"/>
      <c r="D284" s="32" t="s">
        <v>386</v>
      </c>
      <c r="E284" s="11" t="s">
        <v>387</v>
      </c>
      <c r="F284" s="66" t="s">
        <v>1173</v>
      </c>
      <c r="G284" s="67" t="s">
        <v>1174</v>
      </c>
      <c r="H284" s="45">
        <v>44091</v>
      </c>
      <c r="I284" s="69"/>
    </row>
    <row r="285" s="21" customFormat="1" ht="28" customHeight="1" spans="3:9">
      <c r="C285" s="55"/>
      <c r="D285" s="32" t="s">
        <v>386</v>
      </c>
      <c r="E285" s="11" t="s">
        <v>387</v>
      </c>
      <c r="F285" s="66" t="s">
        <v>1286</v>
      </c>
      <c r="G285" s="67" t="s">
        <v>1287</v>
      </c>
      <c r="H285" s="45">
        <v>44091</v>
      </c>
      <c r="I285" s="69"/>
    </row>
    <row r="286" s="21" customFormat="1" ht="28" customHeight="1" spans="3:9">
      <c r="C286" s="55"/>
      <c r="D286" s="32" t="s">
        <v>386</v>
      </c>
      <c r="E286" s="11" t="s">
        <v>387</v>
      </c>
      <c r="F286" s="66" t="s">
        <v>1288</v>
      </c>
      <c r="G286" s="67" t="s">
        <v>1289</v>
      </c>
      <c r="H286" s="45">
        <v>44091</v>
      </c>
      <c r="I286" s="69"/>
    </row>
    <row r="287" s="21" customFormat="1" ht="28" customHeight="1" spans="3:9">
      <c r="C287" s="55"/>
      <c r="D287" s="32" t="s">
        <v>386</v>
      </c>
      <c r="E287" s="11" t="s">
        <v>387</v>
      </c>
      <c r="F287" s="66" t="s">
        <v>1290</v>
      </c>
      <c r="G287" s="67" t="s">
        <v>1291</v>
      </c>
      <c r="H287" s="45">
        <v>44091</v>
      </c>
      <c r="I287" s="69"/>
    </row>
    <row r="288" s="21" customFormat="1" ht="28" customHeight="1" spans="3:9">
      <c r="C288" s="55"/>
      <c r="D288" s="35" t="s">
        <v>537</v>
      </c>
      <c r="E288" s="36" t="s">
        <v>538</v>
      </c>
      <c r="F288" s="66" t="s">
        <v>1292</v>
      </c>
      <c r="G288" s="67" t="s">
        <v>1293</v>
      </c>
      <c r="H288" s="45">
        <v>44092</v>
      </c>
      <c r="I288" s="69"/>
    </row>
    <row r="289" s="21" customFormat="1" ht="28" customHeight="1" spans="3:9">
      <c r="C289" s="55"/>
      <c r="D289" s="35" t="s">
        <v>537</v>
      </c>
      <c r="E289" s="36" t="s">
        <v>538</v>
      </c>
      <c r="F289" s="66" t="s">
        <v>1294</v>
      </c>
      <c r="G289" s="67" t="s">
        <v>1295</v>
      </c>
      <c r="H289" s="45">
        <v>44092</v>
      </c>
      <c r="I289" s="69"/>
    </row>
    <row r="290" s="21" customFormat="1" ht="28" customHeight="1" spans="3:9">
      <c r="C290" s="55"/>
      <c r="D290" s="35" t="s">
        <v>537</v>
      </c>
      <c r="E290" s="36" t="s">
        <v>538</v>
      </c>
      <c r="F290" s="66" t="s">
        <v>1296</v>
      </c>
      <c r="G290" s="67" t="s">
        <v>1297</v>
      </c>
      <c r="H290" s="45">
        <v>44092</v>
      </c>
      <c r="I290" s="69"/>
    </row>
    <row r="291" s="21" customFormat="1" ht="28" customHeight="1" spans="3:9">
      <c r="C291" s="55"/>
      <c r="D291" s="35" t="s">
        <v>537</v>
      </c>
      <c r="E291" s="36" t="s">
        <v>538</v>
      </c>
      <c r="F291" s="66" t="s">
        <v>1298</v>
      </c>
      <c r="G291" s="67" t="s">
        <v>1299</v>
      </c>
      <c r="H291" s="45">
        <v>44092</v>
      </c>
      <c r="I291" s="69"/>
    </row>
    <row r="292" s="21" customFormat="1" ht="28" customHeight="1" spans="3:9">
      <c r="C292" s="55"/>
      <c r="D292" s="35" t="s">
        <v>537</v>
      </c>
      <c r="E292" s="36" t="s">
        <v>538</v>
      </c>
      <c r="F292" s="66" t="s">
        <v>1300</v>
      </c>
      <c r="G292" s="67" t="s">
        <v>1301</v>
      </c>
      <c r="H292" s="45">
        <v>44092</v>
      </c>
      <c r="I292" s="69"/>
    </row>
    <row r="293" s="21" customFormat="1" ht="28" customHeight="1" spans="3:9">
      <c r="C293" s="55"/>
      <c r="D293" s="35" t="s">
        <v>537</v>
      </c>
      <c r="E293" s="36" t="s">
        <v>538</v>
      </c>
      <c r="F293" s="66" t="s">
        <v>1302</v>
      </c>
      <c r="G293" s="67" t="s">
        <v>1303</v>
      </c>
      <c r="H293" s="45">
        <v>44092</v>
      </c>
      <c r="I293" s="69"/>
    </row>
    <row r="294" s="21" customFormat="1" ht="28" customHeight="1" spans="3:9">
      <c r="C294" s="55"/>
      <c r="D294" s="35" t="s">
        <v>537</v>
      </c>
      <c r="E294" s="36" t="s">
        <v>538</v>
      </c>
      <c r="F294" s="66" t="s">
        <v>1304</v>
      </c>
      <c r="G294" s="67" t="s">
        <v>1305</v>
      </c>
      <c r="H294" s="45">
        <v>44092</v>
      </c>
      <c r="I294" s="69"/>
    </row>
    <row r="295" s="21" customFormat="1" ht="28" customHeight="1" spans="3:9">
      <c r="C295" s="55"/>
      <c r="D295" s="35" t="s">
        <v>537</v>
      </c>
      <c r="E295" s="36" t="s">
        <v>538</v>
      </c>
      <c r="F295" s="66" t="s">
        <v>1306</v>
      </c>
      <c r="G295" s="67" t="s">
        <v>1307</v>
      </c>
      <c r="H295" s="45">
        <v>44092</v>
      </c>
      <c r="I295" s="69"/>
    </row>
    <row r="296" s="21" customFormat="1" ht="28" customHeight="1" spans="3:9">
      <c r="C296" s="55"/>
      <c r="D296" s="35" t="s">
        <v>537</v>
      </c>
      <c r="E296" s="36" t="s">
        <v>538</v>
      </c>
      <c r="F296" s="66" t="s">
        <v>1055</v>
      </c>
      <c r="G296" s="67" t="s">
        <v>1056</v>
      </c>
      <c r="H296" s="45">
        <v>44092</v>
      </c>
      <c r="I296" s="69"/>
    </row>
    <row r="297" s="21" customFormat="1" ht="28" customHeight="1" spans="3:9">
      <c r="C297" s="55"/>
      <c r="D297" s="35" t="s">
        <v>537</v>
      </c>
      <c r="E297" s="36" t="s">
        <v>538</v>
      </c>
      <c r="F297" s="66" t="s">
        <v>1308</v>
      </c>
      <c r="G297" s="67" t="s">
        <v>1309</v>
      </c>
      <c r="H297" s="45">
        <v>44092</v>
      </c>
      <c r="I297" s="69"/>
    </row>
    <row r="298" s="21" customFormat="1" ht="28" customHeight="1" spans="3:9">
      <c r="C298" s="55"/>
      <c r="D298" s="35" t="s">
        <v>442</v>
      </c>
      <c r="E298" s="36" t="s">
        <v>443</v>
      </c>
      <c r="F298" s="66" t="s">
        <v>1310</v>
      </c>
      <c r="G298" s="67" t="s">
        <v>1311</v>
      </c>
      <c r="H298" s="45">
        <v>44093</v>
      </c>
      <c r="I298" s="69"/>
    </row>
    <row r="299" s="21" customFormat="1" ht="28" customHeight="1" spans="3:9">
      <c r="C299" s="55"/>
      <c r="D299" s="35" t="s">
        <v>442</v>
      </c>
      <c r="E299" s="36" t="s">
        <v>443</v>
      </c>
      <c r="F299" s="66" t="s">
        <v>873</v>
      </c>
      <c r="G299" s="67" t="s">
        <v>874</v>
      </c>
      <c r="H299" s="45">
        <v>44093</v>
      </c>
      <c r="I299" s="69"/>
    </row>
    <row r="300" s="21" customFormat="1" ht="28" customHeight="1" spans="3:9">
      <c r="C300" s="55"/>
      <c r="D300" s="35" t="s">
        <v>526</v>
      </c>
      <c r="E300" s="36" t="s">
        <v>527</v>
      </c>
      <c r="F300" s="66" t="s">
        <v>1312</v>
      </c>
      <c r="G300" s="67" t="s">
        <v>1313</v>
      </c>
      <c r="H300" s="45">
        <v>44097</v>
      </c>
      <c r="I300" s="69"/>
    </row>
    <row r="301" s="21" customFormat="1" ht="28" customHeight="1" spans="3:9">
      <c r="C301" s="55"/>
      <c r="D301" s="35" t="s">
        <v>526</v>
      </c>
      <c r="E301" s="36" t="s">
        <v>527</v>
      </c>
      <c r="F301" s="66" t="s">
        <v>1314</v>
      </c>
      <c r="G301" s="67" t="s">
        <v>1315</v>
      </c>
      <c r="H301" s="45">
        <v>44097</v>
      </c>
      <c r="I301" s="69"/>
    </row>
    <row r="302" s="21" customFormat="1" ht="28" customHeight="1" spans="3:9">
      <c r="C302" s="55"/>
      <c r="D302" s="35" t="s">
        <v>526</v>
      </c>
      <c r="E302" s="36" t="s">
        <v>527</v>
      </c>
      <c r="F302" s="66" t="s">
        <v>1316</v>
      </c>
      <c r="G302" s="67" t="s">
        <v>1317</v>
      </c>
      <c r="H302" s="45">
        <v>44097</v>
      </c>
      <c r="I302" s="69"/>
    </row>
    <row r="303" s="21" customFormat="1" ht="28" customHeight="1" spans="3:9">
      <c r="C303" s="55"/>
      <c r="D303" s="35" t="s">
        <v>526</v>
      </c>
      <c r="E303" s="36" t="s">
        <v>527</v>
      </c>
      <c r="F303" s="66" t="s">
        <v>1001</v>
      </c>
      <c r="G303" s="67" t="s">
        <v>1002</v>
      </c>
      <c r="H303" s="45">
        <v>44097</v>
      </c>
      <c r="I303" s="69"/>
    </row>
    <row r="304" s="21" customFormat="1" ht="28" customHeight="1" spans="3:9">
      <c r="C304" s="55"/>
      <c r="D304" s="35" t="s">
        <v>526</v>
      </c>
      <c r="E304" s="36" t="s">
        <v>527</v>
      </c>
      <c r="F304" s="66" t="s">
        <v>1318</v>
      </c>
      <c r="G304" s="67" t="s">
        <v>1319</v>
      </c>
      <c r="H304" s="45">
        <v>44097</v>
      </c>
      <c r="I304" s="69"/>
    </row>
    <row r="305" s="21" customFormat="1" ht="28" customHeight="1" spans="3:9">
      <c r="C305" s="55"/>
      <c r="D305" s="35" t="s">
        <v>526</v>
      </c>
      <c r="E305" s="36" t="s">
        <v>527</v>
      </c>
      <c r="F305" s="66" t="s">
        <v>1320</v>
      </c>
      <c r="G305" s="67" t="s">
        <v>1321</v>
      </c>
      <c r="H305" s="45">
        <v>44097</v>
      </c>
      <c r="I305" s="69"/>
    </row>
    <row r="306" s="21" customFormat="1" ht="28" customHeight="1" spans="3:9">
      <c r="C306" s="55"/>
      <c r="D306" s="35" t="s">
        <v>526</v>
      </c>
      <c r="E306" s="36" t="s">
        <v>527</v>
      </c>
      <c r="F306" s="66" t="s">
        <v>1322</v>
      </c>
      <c r="G306" s="67" t="s">
        <v>1323</v>
      </c>
      <c r="H306" s="45">
        <v>44097</v>
      </c>
      <c r="I306" s="69"/>
    </row>
    <row r="307" s="21" customFormat="1" ht="28" customHeight="1" spans="3:9">
      <c r="C307" s="55"/>
      <c r="D307" s="35" t="s">
        <v>526</v>
      </c>
      <c r="E307" s="36" t="s">
        <v>527</v>
      </c>
      <c r="F307" s="66" t="s">
        <v>1011</v>
      </c>
      <c r="G307" s="67" t="s">
        <v>1012</v>
      </c>
      <c r="H307" s="45">
        <v>44097</v>
      </c>
      <c r="I307" s="69"/>
    </row>
    <row r="308" s="21" customFormat="1" ht="28" customHeight="1" spans="3:9">
      <c r="C308" s="55"/>
      <c r="D308" s="35" t="s">
        <v>526</v>
      </c>
      <c r="E308" s="36" t="s">
        <v>527</v>
      </c>
      <c r="F308" s="66" t="s">
        <v>1324</v>
      </c>
      <c r="G308" s="67" t="s">
        <v>1325</v>
      </c>
      <c r="H308" s="45">
        <v>44097</v>
      </c>
      <c r="I308" s="69"/>
    </row>
    <row r="309" s="21" customFormat="1" ht="28" customHeight="1" spans="3:9">
      <c r="C309" s="55"/>
      <c r="D309" s="35" t="s">
        <v>526</v>
      </c>
      <c r="E309" s="36" t="s">
        <v>527</v>
      </c>
      <c r="F309" s="66" t="s">
        <v>1326</v>
      </c>
      <c r="G309" s="67" t="s">
        <v>1327</v>
      </c>
      <c r="H309" s="45">
        <v>44097</v>
      </c>
      <c r="I309" s="69"/>
    </row>
    <row r="310" s="21" customFormat="1" ht="28" customHeight="1" spans="3:9">
      <c r="C310" s="55"/>
      <c r="D310" s="35" t="s">
        <v>526</v>
      </c>
      <c r="E310" s="36" t="s">
        <v>527</v>
      </c>
      <c r="F310" s="66" t="s">
        <v>1328</v>
      </c>
      <c r="G310" s="67" t="s">
        <v>1329</v>
      </c>
      <c r="H310" s="45">
        <v>44097</v>
      </c>
      <c r="I310" s="69"/>
    </row>
    <row r="311" s="21" customFormat="1" ht="28" customHeight="1" spans="3:9">
      <c r="C311" s="55"/>
      <c r="D311" s="35" t="s">
        <v>526</v>
      </c>
      <c r="E311" s="36" t="s">
        <v>527</v>
      </c>
      <c r="F311" s="66" t="s">
        <v>1330</v>
      </c>
      <c r="G311" s="67" t="s">
        <v>1331</v>
      </c>
      <c r="H311" s="45">
        <v>44097</v>
      </c>
      <c r="I311" s="69"/>
    </row>
    <row r="312" s="21" customFormat="1" ht="28" customHeight="1" spans="3:9">
      <c r="C312" s="55"/>
      <c r="D312" s="35" t="s">
        <v>499</v>
      </c>
      <c r="E312" s="36" t="s">
        <v>500</v>
      </c>
      <c r="F312" s="66" t="s">
        <v>1298</v>
      </c>
      <c r="G312" s="67" t="s">
        <v>1299</v>
      </c>
      <c r="H312" s="45">
        <v>44101</v>
      </c>
      <c r="I312" s="69"/>
    </row>
    <row r="313" s="21" customFormat="1" ht="28" customHeight="1" spans="3:9">
      <c r="C313" s="55"/>
      <c r="D313" s="35" t="s">
        <v>499</v>
      </c>
      <c r="E313" s="36" t="s">
        <v>500</v>
      </c>
      <c r="F313" s="66" t="s">
        <v>1332</v>
      </c>
      <c r="G313" s="67" t="s">
        <v>1333</v>
      </c>
      <c r="H313" s="45">
        <v>44101</v>
      </c>
      <c r="I313" s="69"/>
    </row>
    <row r="314" s="21" customFormat="1" ht="28" customHeight="1" spans="3:9">
      <c r="C314" s="55"/>
      <c r="D314" s="35" t="s">
        <v>499</v>
      </c>
      <c r="E314" s="36" t="s">
        <v>500</v>
      </c>
      <c r="F314" s="66" t="s">
        <v>1334</v>
      </c>
      <c r="G314" s="67" t="s">
        <v>1335</v>
      </c>
      <c r="H314" s="45">
        <v>44101</v>
      </c>
      <c r="I314" s="69"/>
    </row>
    <row r="315" s="21" customFormat="1" ht="28" customHeight="1" spans="3:9">
      <c r="C315" s="55"/>
      <c r="D315" s="35" t="s">
        <v>499</v>
      </c>
      <c r="E315" s="36" t="s">
        <v>500</v>
      </c>
      <c r="F315" s="66" t="s">
        <v>965</v>
      </c>
      <c r="G315" s="67" t="s">
        <v>966</v>
      </c>
      <c r="H315" s="45">
        <v>44101</v>
      </c>
      <c r="I315" s="69"/>
    </row>
    <row r="316" s="21" customFormat="1" ht="28" customHeight="1" spans="3:9">
      <c r="C316" s="55"/>
      <c r="D316" s="35" t="s">
        <v>499</v>
      </c>
      <c r="E316" s="36" t="s">
        <v>500</v>
      </c>
      <c r="F316" s="66" t="s">
        <v>1336</v>
      </c>
      <c r="G316" s="67" t="s">
        <v>1337</v>
      </c>
      <c r="H316" s="45">
        <v>44101</v>
      </c>
      <c r="I316" s="69"/>
    </row>
    <row r="317" s="21" customFormat="1" ht="28" customHeight="1" spans="3:9">
      <c r="C317" s="55"/>
      <c r="D317" s="35" t="s">
        <v>499</v>
      </c>
      <c r="E317" s="36" t="s">
        <v>500</v>
      </c>
      <c r="F317" s="66" t="s">
        <v>953</v>
      </c>
      <c r="G317" s="67" t="s">
        <v>954</v>
      </c>
      <c r="H317" s="45">
        <v>44101</v>
      </c>
      <c r="I317" s="69"/>
    </row>
    <row r="318" s="21" customFormat="1" ht="28" customHeight="1" spans="3:9">
      <c r="C318" s="55"/>
      <c r="D318" s="35" t="s">
        <v>499</v>
      </c>
      <c r="E318" s="36" t="s">
        <v>500</v>
      </c>
      <c r="F318" s="66" t="s">
        <v>1338</v>
      </c>
      <c r="G318" s="67" t="s">
        <v>1339</v>
      </c>
      <c r="H318" s="45">
        <v>44101</v>
      </c>
      <c r="I318" s="69"/>
    </row>
    <row r="319" s="21" customFormat="1" ht="28" customHeight="1" spans="3:9">
      <c r="C319" s="55"/>
      <c r="D319" s="35" t="s">
        <v>499</v>
      </c>
      <c r="E319" s="36" t="s">
        <v>500</v>
      </c>
      <c r="F319" s="66" t="s">
        <v>1187</v>
      </c>
      <c r="G319" s="67" t="s">
        <v>1188</v>
      </c>
      <c r="H319" s="45">
        <v>44101</v>
      </c>
      <c r="I319" s="69"/>
    </row>
    <row r="320" s="21" customFormat="1" ht="28" customHeight="1" spans="3:9">
      <c r="C320" s="55"/>
      <c r="D320" s="35" t="s">
        <v>499</v>
      </c>
      <c r="E320" s="36" t="s">
        <v>500</v>
      </c>
      <c r="F320" s="66" t="s">
        <v>1340</v>
      </c>
      <c r="G320" s="67" t="s">
        <v>1341</v>
      </c>
      <c r="H320" s="45">
        <v>44101</v>
      </c>
      <c r="I320" s="69"/>
    </row>
    <row r="321" s="21" customFormat="1" ht="28" customHeight="1" spans="3:9">
      <c r="C321" s="55"/>
      <c r="D321" s="35" t="s">
        <v>499</v>
      </c>
      <c r="E321" s="36" t="s">
        <v>500</v>
      </c>
      <c r="F321" s="66" t="s">
        <v>1342</v>
      </c>
      <c r="G321" s="67" t="s">
        <v>1343</v>
      </c>
      <c r="H321" s="45">
        <v>44101</v>
      </c>
      <c r="I321" s="69"/>
    </row>
    <row r="322" s="21" customFormat="1" ht="28" customHeight="1" spans="3:9">
      <c r="C322" s="55"/>
      <c r="D322" s="35" t="s">
        <v>499</v>
      </c>
      <c r="E322" s="36" t="s">
        <v>500</v>
      </c>
      <c r="F322" s="66" t="s">
        <v>1344</v>
      </c>
      <c r="G322" s="67" t="s">
        <v>1345</v>
      </c>
      <c r="H322" s="45">
        <v>44101</v>
      </c>
      <c r="I322" s="69"/>
    </row>
    <row r="323" s="21" customFormat="1" ht="28" customHeight="1" spans="3:9">
      <c r="C323" s="55"/>
      <c r="D323" s="35" t="s">
        <v>499</v>
      </c>
      <c r="E323" s="36" t="s">
        <v>500</v>
      </c>
      <c r="F323" s="66" t="s">
        <v>1197</v>
      </c>
      <c r="G323" s="67" t="s">
        <v>1198</v>
      </c>
      <c r="H323" s="45">
        <v>44101</v>
      </c>
      <c r="I323" s="69"/>
    </row>
    <row r="324" s="21" customFormat="1" ht="28" customHeight="1" spans="3:9">
      <c r="C324" s="55"/>
      <c r="D324" s="35" t="s">
        <v>499</v>
      </c>
      <c r="E324" s="36" t="s">
        <v>500</v>
      </c>
      <c r="F324" s="66" t="s">
        <v>1346</v>
      </c>
      <c r="G324" s="67" t="s">
        <v>1347</v>
      </c>
      <c r="H324" s="45">
        <v>44101</v>
      </c>
      <c r="I324" s="69"/>
    </row>
    <row r="325" s="21" customFormat="1" ht="28" customHeight="1" spans="3:9">
      <c r="C325" s="55"/>
      <c r="D325" s="35" t="s">
        <v>499</v>
      </c>
      <c r="E325" s="36" t="s">
        <v>500</v>
      </c>
      <c r="F325" s="66" t="s">
        <v>1348</v>
      </c>
      <c r="G325" s="67" t="s">
        <v>1349</v>
      </c>
      <c r="H325" s="45">
        <v>44101</v>
      </c>
      <c r="I325" s="69"/>
    </row>
    <row r="326" s="21" customFormat="1" ht="28" customHeight="1" spans="3:9">
      <c r="C326" s="55"/>
      <c r="D326" s="35" t="s">
        <v>499</v>
      </c>
      <c r="E326" s="36" t="s">
        <v>500</v>
      </c>
      <c r="F326" s="66" t="s">
        <v>1063</v>
      </c>
      <c r="G326" s="67" t="s">
        <v>1064</v>
      </c>
      <c r="H326" s="45">
        <v>44101</v>
      </c>
      <c r="I326" s="69"/>
    </row>
    <row r="327" s="21" customFormat="1" ht="28" customHeight="1" spans="3:9">
      <c r="C327" s="55"/>
      <c r="D327" s="35" t="s">
        <v>499</v>
      </c>
      <c r="E327" s="36" t="s">
        <v>500</v>
      </c>
      <c r="F327" s="66" t="s">
        <v>1155</v>
      </c>
      <c r="G327" s="67" t="s">
        <v>1156</v>
      </c>
      <c r="H327" s="45">
        <v>44101</v>
      </c>
      <c r="I327" s="69"/>
    </row>
    <row r="328" s="21" customFormat="1" ht="28" customHeight="1" spans="3:9">
      <c r="C328" s="55"/>
      <c r="D328" s="35" t="s">
        <v>499</v>
      </c>
      <c r="E328" s="36" t="s">
        <v>500</v>
      </c>
      <c r="F328" s="66" t="s">
        <v>1350</v>
      </c>
      <c r="G328" s="67" t="s">
        <v>1351</v>
      </c>
      <c r="H328" s="45">
        <v>44101</v>
      </c>
      <c r="I328" s="69"/>
    </row>
    <row r="329" s="21" customFormat="1" ht="28" customHeight="1" spans="3:9">
      <c r="C329" s="55"/>
      <c r="D329" s="35" t="s">
        <v>499</v>
      </c>
      <c r="E329" s="36" t="s">
        <v>500</v>
      </c>
      <c r="F329" s="66" t="s">
        <v>1352</v>
      </c>
      <c r="G329" s="67" t="s">
        <v>1353</v>
      </c>
      <c r="H329" s="45">
        <v>44101</v>
      </c>
      <c r="I329" s="69"/>
    </row>
    <row r="330" s="21" customFormat="1" ht="28" customHeight="1" spans="3:9">
      <c r="C330" s="55"/>
      <c r="D330" s="35" t="s">
        <v>499</v>
      </c>
      <c r="E330" s="36" t="s">
        <v>500</v>
      </c>
      <c r="F330" s="66" t="s">
        <v>1318</v>
      </c>
      <c r="G330" s="67" t="s">
        <v>1319</v>
      </c>
      <c r="H330" s="45">
        <v>44101</v>
      </c>
      <c r="I330" s="69"/>
    </row>
    <row r="331" s="21" customFormat="1" ht="28" customHeight="1" spans="3:9">
      <c r="C331" s="55"/>
      <c r="D331" s="35" t="s">
        <v>499</v>
      </c>
      <c r="E331" s="36" t="s">
        <v>500</v>
      </c>
      <c r="F331" s="66" t="s">
        <v>1039</v>
      </c>
      <c r="G331" s="67" t="s">
        <v>1040</v>
      </c>
      <c r="H331" s="45">
        <v>44101</v>
      </c>
      <c r="I331" s="69"/>
    </row>
    <row r="332" s="21" customFormat="1" ht="28" customHeight="1" spans="3:9">
      <c r="C332" s="55"/>
      <c r="D332" s="35" t="s">
        <v>499</v>
      </c>
      <c r="E332" s="36" t="s">
        <v>500</v>
      </c>
      <c r="F332" s="66" t="s">
        <v>1354</v>
      </c>
      <c r="G332" s="67" t="s">
        <v>1355</v>
      </c>
      <c r="H332" s="45">
        <v>44101</v>
      </c>
      <c r="I332" s="69"/>
    </row>
    <row r="333" s="21" customFormat="1" ht="28" customHeight="1" spans="3:9">
      <c r="C333" s="55"/>
      <c r="D333" s="35" t="s">
        <v>499</v>
      </c>
      <c r="E333" s="36" t="s">
        <v>500</v>
      </c>
      <c r="F333" s="66" t="s">
        <v>1356</v>
      </c>
      <c r="G333" s="67" t="s">
        <v>1357</v>
      </c>
      <c r="H333" s="45">
        <v>44101</v>
      </c>
      <c r="I333" s="69"/>
    </row>
    <row r="334" s="21" customFormat="1" ht="28" customHeight="1" spans="3:9">
      <c r="C334" s="55"/>
      <c r="D334" s="35" t="s">
        <v>499</v>
      </c>
      <c r="E334" s="36" t="s">
        <v>500</v>
      </c>
      <c r="F334" s="66" t="s">
        <v>1358</v>
      </c>
      <c r="G334" s="67" t="s">
        <v>1359</v>
      </c>
      <c r="H334" s="45">
        <v>44101</v>
      </c>
      <c r="I334" s="69"/>
    </row>
    <row r="335" s="21" customFormat="1" ht="28" customHeight="1" spans="3:9">
      <c r="C335" s="55"/>
      <c r="D335" s="35" t="s">
        <v>499</v>
      </c>
      <c r="E335" s="36" t="s">
        <v>500</v>
      </c>
      <c r="F335" s="66" t="s">
        <v>1360</v>
      </c>
      <c r="G335" s="67" t="s">
        <v>1361</v>
      </c>
      <c r="H335" s="45">
        <v>44101</v>
      </c>
      <c r="I335" s="69"/>
    </row>
    <row r="336" s="21" customFormat="1" ht="28" customHeight="1" spans="3:9">
      <c r="C336" s="55"/>
      <c r="D336" s="35" t="s">
        <v>499</v>
      </c>
      <c r="E336" s="36" t="s">
        <v>500</v>
      </c>
      <c r="F336" s="66" t="s">
        <v>1362</v>
      </c>
      <c r="G336" s="67" t="s">
        <v>1363</v>
      </c>
      <c r="H336" s="45">
        <v>44101</v>
      </c>
      <c r="I336" s="69"/>
    </row>
    <row r="337" s="21" customFormat="1" ht="28" customHeight="1" spans="3:9">
      <c r="C337" s="55"/>
      <c r="D337" s="35" t="s">
        <v>499</v>
      </c>
      <c r="E337" s="36" t="s">
        <v>500</v>
      </c>
      <c r="F337" s="66" t="s">
        <v>1364</v>
      </c>
      <c r="G337" s="67" t="s">
        <v>1365</v>
      </c>
      <c r="H337" s="45">
        <v>44101</v>
      </c>
      <c r="I337" s="69"/>
    </row>
    <row r="338" s="21" customFormat="1" ht="28" customHeight="1" spans="3:9">
      <c r="C338" s="55"/>
      <c r="D338" s="35" t="s">
        <v>499</v>
      </c>
      <c r="E338" s="36" t="s">
        <v>500</v>
      </c>
      <c r="F338" s="66" t="s">
        <v>1366</v>
      </c>
      <c r="G338" s="67" t="s">
        <v>1367</v>
      </c>
      <c r="H338" s="45">
        <v>44101</v>
      </c>
      <c r="I338" s="69"/>
    </row>
    <row r="339" s="21" customFormat="1" ht="28" customHeight="1" spans="3:9">
      <c r="C339" s="55"/>
      <c r="D339" s="35" t="s">
        <v>499</v>
      </c>
      <c r="E339" s="36" t="s">
        <v>500</v>
      </c>
      <c r="F339" s="66" t="s">
        <v>963</v>
      </c>
      <c r="G339" s="67" t="s">
        <v>964</v>
      </c>
      <c r="H339" s="45">
        <v>44101</v>
      </c>
      <c r="I339" s="69"/>
    </row>
    <row r="340" s="21" customFormat="1" ht="28" customHeight="1" spans="3:9">
      <c r="C340" s="55"/>
      <c r="D340" s="32" t="s">
        <v>348</v>
      </c>
      <c r="E340" s="11" t="s">
        <v>390</v>
      </c>
      <c r="F340" s="66" t="s">
        <v>1332</v>
      </c>
      <c r="G340" s="67" t="s">
        <v>1333</v>
      </c>
      <c r="H340" s="45">
        <v>44103</v>
      </c>
      <c r="I340" s="69"/>
    </row>
    <row r="341" s="21" customFormat="1" ht="28" customHeight="1" spans="3:9">
      <c r="C341" s="55"/>
      <c r="D341" s="32" t="s">
        <v>348</v>
      </c>
      <c r="E341" s="11" t="s">
        <v>390</v>
      </c>
      <c r="F341" s="66" t="s">
        <v>1368</v>
      </c>
      <c r="G341" s="67" t="s">
        <v>1369</v>
      </c>
      <c r="H341" s="45">
        <v>44103</v>
      </c>
      <c r="I341" s="69"/>
    </row>
    <row r="342" s="21" customFormat="1" ht="28" customHeight="1" spans="3:9">
      <c r="C342" s="55"/>
      <c r="D342" s="32" t="s">
        <v>348</v>
      </c>
      <c r="E342" s="11" t="s">
        <v>390</v>
      </c>
      <c r="F342" s="66" t="s">
        <v>1370</v>
      </c>
      <c r="G342" s="67" t="s">
        <v>1371</v>
      </c>
      <c r="H342" s="45">
        <v>44103</v>
      </c>
      <c r="I342" s="69"/>
    </row>
    <row r="343" s="21" customFormat="1" ht="28" customHeight="1" spans="3:9">
      <c r="C343" s="55"/>
      <c r="D343" s="32" t="s">
        <v>348</v>
      </c>
      <c r="E343" s="11" t="s">
        <v>390</v>
      </c>
      <c r="F343" s="66" t="s">
        <v>963</v>
      </c>
      <c r="G343" s="67" t="s">
        <v>964</v>
      </c>
      <c r="H343" s="45">
        <v>44103</v>
      </c>
      <c r="I343" s="69"/>
    </row>
    <row r="344" s="21" customFormat="1" ht="28" customHeight="1" spans="3:9">
      <c r="C344" s="55"/>
      <c r="D344" s="32" t="s">
        <v>348</v>
      </c>
      <c r="E344" s="11" t="s">
        <v>390</v>
      </c>
      <c r="F344" s="66" t="s">
        <v>1372</v>
      </c>
      <c r="G344" s="67" t="s">
        <v>1373</v>
      </c>
      <c r="H344" s="45">
        <v>44103</v>
      </c>
      <c r="I344" s="69"/>
    </row>
    <row r="345" s="21" customFormat="1" ht="28" customHeight="1" spans="3:9">
      <c r="C345" s="55"/>
      <c r="D345" s="32" t="s">
        <v>348</v>
      </c>
      <c r="E345" s="11" t="s">
        <v>390</v>
      </c>
      <c r="F345" s="66" t="s">
        <v>953</v>
      </c>
      <c r="G345" s="67" t="s">
        <v>954</v>
      </c>
      <c r="H345" s="45">
        <v>44103</v>
      </c>
      <c r="I345" s="69"/>
    </row>
    <row r="346" s="21" customFormat="1" ht="28" customHeight="1" spans="3:9">
      <c r="C346" s="55"/>
      <c r="D346" s="32" t="s">
        <v>348</v>
      </c>
      <c r="E346" s="11" t="s">
        <v>390</v>
      </c>
      <c r="F346" s="66" t="s">
        <v>949</v>
      </c>
      <c r="G346" s="67" t="s">
        <v>950</v>
      </c>
      <c r="H346" s="45">
        <v>44103</v>
      </c>
      <c r="I346" s="69"/>
    </row>
    <row r="347" s="21" customFormat="1" ht="28" customHeight="1" spans="3:9">
      <c r="C347" s="55"/>
      <c r="D347" s="32" t="s">
        <v>348</v>
      </c>
      <c r="E347" s="11" t="s">
        <v>390</v>
      </c>
      <c r="F347" s="66" t="s">
        <v>1039</v>
      </c>
      <c r="G347" s="67" t="s">
        <v>1040</v>
      </c>
      <c r="H347" s="45">
        <v>44103</v>
      </c>
      <c r="I347" s="69"/>
    </row>
    <row r="348" s="21" customFormat="1" ht="28" customHeight="1" spans="3:9">
      <c r="C348" s="55"/>
      <c r="D348" s="32" t="s">
        <v>348</v>
      </c>
      <c r="E348" s="11" t="s">
        <v>390</v>
      </c>
      <c r="F348" s="66" t="s">
        <v>1374</v>
      </c>
      <c r="G348" s="67" t="s">
        <v>1375</v>
      </c>
      <c r="H348" s="45">
        <v>44103</v>
      </c>
      <c r="I348" s="69"/>
    </row>
    <row r="349" s="21" customFormat="1" ht="28" customHeight="1" spans="3:9">
      <c r="C349" s="55"/>
      <c r="D349" s="32" t="s">
        <v>348</v>
      </c>
      <c r="E349" s="11" t="s">
        <v>390</v>
      </c>
      <c r="F349" s="66" t="s">
        <v>1272</v>
      </c>
      <c r="G349" s="67" t="s">
        <v>1273</v>
      </c>
      <c r="H349" s="45">
        <v>44103</v>
      </c>
      <c r="I349" s="69"/>
    </row>
    <row r="350" s="21" customFormat="1" ht="28" customHeight="1" spans="3:9">
      <c r="C350" s="55"/>
      <c r="D350" s="32" t="s">
        <v>348</v>
      </c>
      <c r="E350" s="11" t="s">
        <v>390</v>
      </c>
      <c r="F350" s="66" t="s">
        <v>1197</v>
      </c>
      <c r="G350" s="67" t="s">
        <v>1198</v>
      </c>
      <c r="H350" s="45">
        <v>44103</v>
      </c>
      <c r="I350" s="69"/>
    </row>
    <row r="351" s="21" customFormat="1" ht="28" customHeight="1" spans="3:9">
      <c r="C351" s="55"/>
      <c r="D351" s="32" t="s">
        <v>348</v>
      </c>
      <c r="E351" s="11" t="s">
        <v>390</v>
      </c>
      <c r="F351" s="66" t="s">
        <v>1366</v>
      </c>
      <c r="G351" s="67" t="s">
        <v>1367</v>
      </c>
      <c r="H351" s="45">
        <v>44103</v>
      </c>
      <c r="I351" s="69"/>
    </row>
    <row r="352" s="21" customFormat="1" ht="28" customHeight="1" spans="3:9">
      <c r="C352" s="55"/>
      <c r="D352" s="32" t="s">
        <v>348</v>
      </c>
      <c r="E352" s="11" t="s">
        <v>390</v>
      </c>
      <c r="F352" s="66" t="s">
        <v>1053</v>
      </c>
      <c r="G352" s="67" t="s">
        <v>1054</v>
      </c>
      <c r="H352" s="45">
        <v>44103</v>
      </c>
      <c r="I352" s="69"/>
    </row>
    <row r="353" s="21" customFormat="1" ht="28" customHeight="1" spans="3:9">
      <c r="C353" s="55"/>
      <c r="D353" s="32" t="s">
        <v>348</v>
      </c>
      <c r="E353" s="11" t="s">
        <v>390</v>
      </c>
      <c r="F353" s="66" t="s">
        <v>1376</v>
      </c>
      <c r="G353" s="67" t="s">
        <v>1377</v>
      </c>
      <c r="H353" s="45">
        <v>44103</v>
      </c>
      <c r="I353" s="69"/>
    </row>
    <row r="354" s="21" customFormat="1" ht="28" customHeight="1" spans="3:9">
      <c r="C354" s="55"/>
      <c r="D354" s="32" t="s">
        <v>348</v>
      </c>
      <c r="E354" s="11" t="s">
        <v>390</v>
      </c>
      <c r="F354" s="66" t="s">
        <v>1045</v>
      </c>
      <c r="G354" s="67" t="s">
        <v>1046</v>
      </c>
      <c r="H354" s="45">
        <v>44103</v>
      </c>
      <c r="I354" s="69"/>
    </row>
    <row r="355" s="21" customFormat="1" ht="28" customHeight="1" spans="3:9">
      <c r="C355" s="55"/>
      <c r="D355" s="32" t="s">
        <v>348</v>
      </c>
      <c r="E355" s="11" t="s">
        <v>390</v>
      </c>
      <c r="F355" s="66" t="s">
        <v>1378</v>
      </c>
      <c r="G355" s="67" t="s">
        <v>1379</v>
      </c>
      <c r="H355" s="45">
        <v>44103</v>
      </c>
      <c r="I355" s="69"/>
    </row>
    <row r="356" s="21" customFormat="1" ht="24.6" customHeight="1" spans="3:9">
      <c r="C356" s="55"/>
      <c r="D356" s="32" t="s">
        <v>351</v>
      </c>
      <c r="E356" s="11" t="s">
        <v>392</v>
      </c>
      <c r="F356" s="66" t="s">
        <v>949</v>
      </c>
      <c r="G356" s="67" t="s">
        <v>950</v>
      </c>
      <c r="H356" s="45">
        <v>44105</v>
      </c>
      <c r="I356" s="69"/>
    </row>
    <row r="357" s="21" customFormat="1" ht="24.6" customHeight="1" spans="3:9">
      <c r="C357" s="55"/>
      <c r="D357" s="32" t="s">
        <v>351</v>
      </c>
      <c r="E357" s="11" t="s">
        <v>392</v>
      </c>
      <c r="F357" s="66" t="s">
        <v>1099</v>
      </c>
      <c r="G357" s="67" t="s">
        <v>1100</v>
      </c>
      <c r="H357" s="45">
        <v>44105</v>
      </c>
      <c r="I357" s="69"/>
    </row>
    <row r="358" s="21" customFormat="1" ht="24.6" customHeight="1" spans="3:9">
      <c r="C358" s="55"/>
      <c r="D358" s="32" t="s">
        <v>351</v>
      </c>
      <c r="E358" s="11" t="s">
        <v>392</v>
      </c>
      <c r="F358" s="66" t="s">
        <v>909</v>
      </c>
      <c r="G358" s="67" t="s">
        <v>910</v>
      </c>
      <c r="H358" s="45">
        <v>44105</v>
      </c>
      <c r="I358" s="69"/>
    </row>
    <row r="359" s="21" customFormat="1" ht="31" customHeight="1" spans="3:9">
      <c r="C359" s="55"/>
      <c r="D359" s="32" t="s">
        <v>351</v>
      </c>
      <c r="E359" s="11" t="s">
        <v>392</v>
      </c>
      <c r="F359" s="66" t="s">
        <v>1380</v>
      </c>
      <c r="G359" s="67" t="s">
        <v>1381</v>
      </c>
      <c r="H359" s="45">
        <v>44105</v>
      </c>
      <c r="I359" s="69"/>
    </row>
    <row r="360" s="21" customFormat="1" ht="24.6" customHeight="1" spans="3:9">
      <c r="C360" s="55"/>
      <c r="D360" s="32" t="s">
        <v>351</v>
      </c>
      <c r="E360" s="11" t="s">
        <v>392</v>
      </c>
      <c r="F360" s="66" t="s">
        <v>1097</v>
      </c>
      <c r="G360" s="67" t="s">
        <v>1098</v>
      </c>
      <c r="H360" s="45">
        <v>44105</v>
      </c>
      <c r="I360" s="69"/>
    </row>
    <row r="361" s="21" customFormat="1" ht="24.6" customHeight="1" spans="3:9">
      <c r="C361" s="55"/>
      <c r="D361" s="32" t="s">
        <v>351</v>
      </c>
      <c r="E361" s="11" t="s">
        <v>392</v>
      </c>
      <c r="F361" s="66" t="s">
        <v>925</v>
      </c>
      <c r="G361" s="67" t="s">
        <v>926</v>
      </c>
      <c r="H361" s="45">
        <v>44105</v>
      </c>
      <c r="I361" s="69"/>
    </row>
    <row r="362" s="21" customFormat="1" ht="24.6" customHeight="1" spans="3:9">
      <c r="C362" s="55"/>
      <c r="D362" s="32" t="s">
        <v>351</v>
      </c>
      <c r="E362" s="11" t="s">
        <v>392</v>
      </c>
      <c r="F362" s="66" t="s">
        <v>1382</v>
      </c>
      <c r="G362" s="67" t="s">
        <v>1383</v>
      </c>
      <c r="H362" s="45">
        <v>44105</v>
      </c>
      <c r="I362" s="69"/>
    </row>
    <row r="363" s="21" customFormat="1" ht="24.6" customHeight="1" spans="3:9">
      <c r="C363" s="55"/>
      <c r="D363" s="32" t="s">
        <v>351</v>
      </c>
      <c r="E363" s="11" t="s">
        <v>392</v>
      </c>
      <c r="F363" s="66" t="s">
        <v>1203</v>
      </c>
      <c r="G363" s="67" t="s">
        <v>1204</v>
      </c>
      <c r="H363" s="45">
        <v>44105</v>
      </c>
      <c r="I363" s="69"/>
    </row>
    <row r="364" s="21" customFormat="1" ht="24.6" customHeight="1" spans="3:9">
      <c r="C364" s="55"/>
      <c r="D364" s="32" t="s">
        <v>351</v>
      </c>
      <c r="E364" s="11" t="s">
        <v>392</v>
      </c>
      <c r="F364" s="66" t="s">
        <v>953</v>
      </c>
      <c r="G364" s="67" t="s">
        <v>954</v>
      </c>
      <c r="H364" s="45">
        <v>44105</v>
      </c>
      <c r="I364" s="69"/>
    </row>
    <row r="365" s="21" customFormat="1" ht="31" customHeight="1" spans="3:9">
      <c r="C365" s="55"/>
      <c r="D365" s="32" t="s">
        <v>351</v>
      </c>
      <c r="E365" s="11" t="s">
        <v>392</v>
      </c>
      <c r="F365" s="66" t="s">
        <v>923</v>
      </c>
      <c r="G365" s="67" t="s">
        <v>924</v>
      </c>
      <c r="H365" s="45">
        <v>44105</v>
      </c>
      <c r="I365" s="69"/>
    </row>
    <row r="366" s="21" customFormat="1" ht="30" customHeight="1" spans="3:9">
      <c r="C366" s="55"/>
      <c r="D366" s="32" t="s">
        <v>351</v>
      </c>
      <c r="E366" s="11" t="s">
        <v>392</v>
      </c>
      <c r="F366" s="66" t="s">
        <v>1384</v>
      </c>
      <c r="G366" s="67" t="s">
        <v>1385</v>
      </c>
      <c r="H366" s="45">
        <v>44105</v>
      </c>
      <c r="I366" s="69"/>
    </row>
    <row r="367" s="21" customFormat="1" ht="29" customHeight="1" spans="3:9">
      <c r="C367" s="55"/>
      <c r="D367" s="32" t="s">
        <v>351</v>
      </c>
      <c r="E367" s="11" t="s">
        <v>392</v>
      </c>
      <c r="F367" s="66" t="s">
        <v>1386</v>
      </c>
      <c r="G367" s="67" t="s">
        <v>1387</v>
      </c>
      <c r="H367" s="45">
        <v>44105</v>
      </c>
      <c r="I367" s="69"/>
    </row>
    <row r="368" s="21" customFormat="1" ht="24.6" customHeight="1" spans="3:9">
      <c r="C368" s="55"/>
      <c r="D368" s="32" t="s">
        <v>351</v>
      </c>
      <c r="E368" s="11" t="s">
        <v>392</v>
      </c>
      <c r="F368" s="66" t="s">
        <v>1095</v>
      </c>
      <c r="G368" s="67" t="s">
        <v>1096</v>
      </c>
      <c r="H368" s="45">
        <v>44105</v>
      </c>
      <c r="I368" s="69"/>
    </row>
    <row r="369" s="21" customFormat="1" ht="24.6" customHeight="1" spans="3:9">
      <c r="C369" s="55"/>
      <c r="D369" s="32" t="s">
        <v>351</v>
      </c>
      <c r="E369" s="11" t="s">
        <v>392</v>
      </c>
      <c r="F369" s="66" t="s">
        <v>911</v>
      </c>
      <c r="G369" s="67" t="s">
        <v>912</v>
      </c>
      <c r="H369" s="45">
        <v>44105</v>
      </c>
      <c r="I369" s="69"/>
    </row>
    <row r="370" s="21" customFormat="1" ht="24.6" customHeight="1" spans="3:9">
      <c r="C370" s="55"/>
      <c r="D370" s="32" t="s">
        <v>351</v>
      </c>
      <c r="E370" s="11" t="s">
        <v>392</v>
      </c>
      <c r="F370" s="66" t="s">
        <v>1388</v>
      </c>
      <c r="G370" s="67" t="s">
        <v>1389</v>
      </c>
      <c r="H370" s="45">
        <v>44105</v>
      </c>
      <c r="I370" s="69"/>
    </row>
    <row r="371" s="21" customFormat="1" ht="24.6" customHeight="1" spans="3:9">
      <c r="C371" s="55"/>
      <c r="D371" s="32" t="s">
        <v>351</v>
      </c>
      <c r="E371" s="11" t="s">
        <v>392</v>
      </c>
      <c r="F371" s="66" t="s">
        <v>1390</v>
      </c>
      <c r="G371" s="67" t="s">
        <v>1391</v>
      </c>
      <c r="H371" s="45">
        <v>44105</v>
      </c>
      <c r="I371" s="69"/>
    </row>
    <row r="372" s="21" customFormat="1" ht="24.6" customHeight="1" spans="3:9">
      <c r="C372" s="55"/>
      <c r="D372" s="32" t="s">
        <v>351</v>
      </c>
      <c r="E372" s="11" t="s">
        <v>392</v>
      </c>
      <c r="F372" s="66" t="s">
        <v>939</v>
      </c>
      <c r="G372" s="67" t="s">
        <v>940</v>
      </c>
      <c r="H372" s="45">
        <v>44105</v>
      </c>
      <c r="I372" s="69"/>
    </row>
    <row r="373" s="21" customFormat="1" ht="24.6" customHeight="1" spans="3:9">
      <c r="C373" s="55"/>
      <c r="D373" s="35" t="s">
        <v>511</v>
      </c>
      <c r="E373" s="36" t="s">
        <v>512</v>
      </c>
      <c r="F373" s="66" t="s">
        <v>1392</v>
      </c>
      <c r="G373" s="67" t="s">
        <v>1393</v>
      </c>
      <c r="H373" s="45">
        <v>44131</v>
      </c>
      <c r="I373" s="69"/>
    </row>
    <row r="374" s="21" customFormat="1" ht="24.6" customHeight="1" spans="3:9">
      <c r="C374" s="55"/>
      <c r="D374" s="35" t="s">
        <v>532</v>
      </c>
      <c r="E374" s="36" t="s">
        <v>533</v>
      </c>
      <c r="F374" s="66" t="s">
        <v>1394</v>
      </c>
      <c r="G374" s="67" t="s">
        <v>1395</v>
      </c>
      <c r="H374" s="45">
        <v>44132</v>
      </c>
      <c r="I374" s="69"/>
    </row>
    <row r="375" s="21" customFormat="1" ht="24.6" customHeight="1" spans="3:9">
      <c r="C375" s="55"/>
      <c r="D375" s="35" t="s">
        <v>532</v>
      </c>
      <c r="E375" s="36" t="s">
        <v>533</v>
      </c>
      <c r="F375" s="66" t="s">
        <v>1366</v>
      </c>
      <c r="G375" s="67" t="s">
        <v>1367</v>
      </c>
      <c r="H375" s="45">
        <v>44132</v>
      </c>
      <c r="I375" s="69"/>
    </row>
    <row r="376" s="21" customFormat="1" ht="24.6" customHeight="1" spans="3:9">
      <c r="C376" s="55"/>
      <c r="D376" s="35" t="s">
        <v>532</v>
      </c>
      <c r="E376" s="36" t="s">
        <v>533</v>
      </c>
      <c r="F376" s="66" t="s">
        <v>1396</v>
      </c>
      <c r="G376" s="67" t="s">
        <v>1397</v>
      </c>
      <c r="H376" s="45">
        <v>44132</v>
      </c>
      <c r="I376" s="69"/>
    </row>
    <row r="377" s="21" customFormat="1" ht="24.6" customHeight="1" spans="3:9">
      <c r="C377" s="55"/>
      <c r="D377" s="35" t="s">
        <v>532</v>
      </c>
      <c r="E377" s="36" t="s">
        <v>533</v>
      </c>
      <c r="F377" s="66" t="s">
        <v>1221</v>
      </c>
      <c r="G377" s="67" t="s">
        <v>1222</v>
      </c>
      <c r="H377" s="45">
        <v>44132</v>
      </c>
      <c r="I377" s="69"/>
    </row>
    <row r="378" s="21" customFormat="1" ht="24.6" customHeight="1" spans="3:9">
      <c r="C378" s="55"/>
      <c r="D378" s="35" t="s">
        <v>532</v>
      </c>
      <c r="E378" s="36" t="s">
        <v>533</v>
      </c>
      <c r="F378" s="66" t="s">
        <v>1398</v>
      </c>
      <c r="G378" s="67" t="s">
        <v>1399</v>
      </c>
      <c r="H378" s="45">
        <v>44132</v>
      </c>
      <c r="I378" s="69"/>
    </row>
    <row r="379" s="21" customFormat="1" ht="24.6" customHeight="1" spans="3:9">
      <c r="C379" s="55"/>
      <c r="D379" s="35" t="s">
        <v>532</v>
      </c>
      <c r="E379" s="36" t="s">
        <v>533</v>
      </c>
      <c r="F379" s="66" t="s">
        <v>1400</v>
      </c>
      <c r="G379" s="67" t="s">
        <v>1401</v>
      </c>
      <c r="H379" s="45">
        <v>44132</v>
      </c>
      <c r="I379" s="69"/>
    </row>
    <row r="380" s="21" customFormat="1" ht="24.6" customHeight="1" spans="3:9">
      <c r="C380" s="55"/>
      <c r="D380" s="35" t="s">
        <v>532</v>
      </c>
      <c r="E380" s="36" t="s">
        <v>533</v>
      </c>
      <c r="F380" s="66" t="s">
        <v>1017</v>
      </c>
      <c r="G380" s="67" t="s">
        <v>1018</v>
      </c>
      <c r="H380" s="45">
        <v>44132</v>
      </c>
      <c r="I380" s="69"/>
    </row>
    <row r="381" s="21" customFormat="1" ht="24.6" customHeight="1" spans="3:9">
      <c r="C381" s="55"/>
      <c r="D381" s="35" t="s">
        <v>532</v>
      </c>
      <c r="E381" s="36" t="s">
        <v>533</v>
      </c>
      <c r="F381" s="66" t="s">
        <v>1402</v>
      </c>
      <c r="G381" s="67" t="s">
        <v>1403</v>
      </c>
      <c r="H381" s="45">
        <v>44132</v>
      </c>
      <c r="I381" s="69"/>
    </row>
    <row r="382" s="21" customFormat="1" ht="24.6" customHeight="1" spans="3:9">
      <c r="C382" s="55"/>
      <c r="D382" s="35" t="s">
        <v>532</v>
      </c>
      <c r="E382" s="36" t="s">
        <v>533</v>
      </c>
      <c r="F382" s="66" t="s">
        <v>1213</v>
      </c>
      <c r="G382" s="67" t="s">
        <v>1214</v>
      </c>
      <c r="H382" s="45">
        <v>44132</v>
      </c>
      <c r="I382" s="69"/>
    </row>
    <row r="383" s="21" customFormat="1" ht="24.6" customHeight="1" spans="3:9">
      <c r="C383" s="55"/>
      <c r="D383" s="35" t="s">
        <v>532</v>
      </c>
      <c r="E383" s="36" t="s">
        <v>533</v>
      </c>
      <c r="F383" s="66" t="s">
        <v>1404</v>
      </c>
      <c r="G383" s="67" t="s">
        <v>1405</v>
      </c>
      <c r="H383" s="45">
        <v>44132</v>
      </c>
      <c r="I383" s="69"/>
    </row>
    <row r="384" s="21" customFormat="1" ht="24.6" customHeight="1" spans="3:9">
      <c r="C384" s="55"/>
      <c r="D384" s="35" t="s">
        <v>532</v>
      </c>
      <c r="E384" s="36" t="s">
        <v>533</v>
      </c>
      <c r="F384" s="66" t="s">
        <v>1318</v>
      </c>
      <c r="G384" s="67" t="s">
        <v>1319</v>
      </c>
      <c r="H384" s="45">
        <v>44132</v>
      </c>
      <c r="I384" s="69"/>
    </row>
    <row r="385" s="21" customFormat="1" ht="24.6" customHeight="1" spans="3:9">
      <c r="C385" s="55"/>
      <c r="D385" s="35" t="s">
        <v>532</v>
      </c>
      <c r="E385" s="36" t="s">
        <v>533</v>
      </c>
      <c r="F385" s="66" t="s">
        <v>1406</v>
      </c>
      <c r="G385" s="67" t="s">
        <v>1407</v>
      </c>
      <c r="H385" s="45">
        <v>44132</v>
      </c>
      <c r="I385" s="69"/>
    </row>
    <row r="386" s="21" customFormat="1" ht="24.6" customHeight="1" spans="3:9">
      <c r="C386" s="55"/>
      <c r="D386" s="35" t="s">
        <v>532</v>
      </c>
      <c r="E386" s="36" t="s">
        <v>533</v>
      </c>
      <c r="F386" s="66" t="s">
        <v>1408</v>
      </c>
      <c r="G386" s="67" t="s">
        <v>1409</v>
      </c>
      <c r="H386" s="45">
        <v>44132</v>
      </c>
      <c r="I386" s="69"/>
    </row>
    <row r="387" s="21" customFormat="1" ht="24.6" customHeight="1" spans="3:9">
      <c r="C387" s="55"/>
      <c r="D387" s="35" t="s">
        <v>532</v>
      </c>
      <c r="E387" s="36" t="s">
        <v>533</v>
      </c>
      <c r="F387" s="66" t="s">
        <v>1410</v>
      </c>
      <c r="G387" s="67" t="s">
        <v>1411</v>
      </c>
      <c r="H387" s="45">
        <v>44132</v>
      </c>
      <c r="I387" s="69"/>
    </row>
    <row r="388" s="21" customFormat="1" ht="24.6" customHeight="1" spans="3:9">
      <c r="C388" s="55"/>
      <c r="D388" s="35" t="s">
        <v>532</v>
      </c>
      <c r="E388" s="36" t="s">
        <v>533</v>
      </c>
      <c r="F388" s="66" t="s">
        <v>1412</v>
      </c>
      <c r="G388" s="67" t="s">
        <v>1413</v>
      </c>
      <c r="H388" s="45">
        <v>44132</v>
      </c>
      <c r="I388" s="69"/>
    </row>
    <row r="389" s="21" customFormat="1" ht="24.6" customHeight="1" spans="3:9">
      <c r="C389" s="55"/>
      <c r="D389" s="35" t="s">
        <v>532</v>
      </c>
      <c r="E389" s="36" t="s">
        <v>533</v>
      </c>
      <c r="F389" s="66" t="s">
        <v>1414</v>
      </c>
      <c r="G389" s="67" t="s">
        <v>1415</v>
      </c>
      <c r="H389" s="45">
        <v>44132</v>
      </c>
      <c r="I389" s="69"/>
    </row>
    <row r="390" s="21" customFormat="1" ht="24.6" customHeight="1" spans="3:9">
      <c r="C390" s="55"/>
      <c r="D390" s="35" t="s">
        <v>532</v>
      </c>
      <c r="E390" s="36" t="s">
        <v>533</v>
      </c>
      <c r="F390" s="66" t="s">
        <v>1416</v>
      </c>
      <c r="G390" s="67" t="s">
        <v>1417</v>
      </c>
      <c r="H390" s="45">
        <v>44132</v>
      </c>
      <c r="I390" s="69"/>
    </row>
    <row r="391" s="21" customFormat="1" ht="24.6" customHeight="1" spans="3:9">
      <c r="C391" s="55"/>
      <c r="D391" s="35" t="s">
        <v>532</v>
      </c>
      <c r="E391" s="36" t="s">
        <v>533</v>
      </c>
      <c r="F391" s="66" t="s">
        <v>1418</v>
      </c>
      <c r="G391" s="67" t="s">
        <v>1419</v>
      </c>
      <c r="H391" s="45">
        <v>44132</v>
      </c>
      <c r="I391" s="69"/>
    </row>
    <row r="392" s="21" customFormat="1" ht="24.6" customHeight="1" spans="3:9">
      <c r="C392" s="55"/>
      <c r="D392" s="35" t="s">
        <v>532</v>
      </c>
      <c r="E392" s="36" t="s">
        <v>533</v>
      </c>
      <c r="F392" s="66" t="s">
        <v>1322</v>
      </c>
      <c r="G392" s="67" t="s">
        <v>1323</v>
      </c>
      <c r="H392" s="45">
        <v>44132</v>
      </c>
      <c r="I392" s="69"/>
    </row>
    <row r="393" s="21" customFormat="1" ht="24.6" customHeight="1" spans="3:9">
      <c r="C393" s="55"/>
      <c r="D393" s="35" t="s">
        <v>532</v>
      </c>
      <c r="E393" s="36" t="s">
        <v>533</v>
      </c>
      <c r="F393" s="66" t="s">
        <v>1420</v>
      </c>
      <c r="G393" s="67" t="s">
        <v>1421</v>
      </c>
      <c r="H393" s="45">
        <v>44132</v>
      </c>
      <c r="I393" s="69"/>
    </row>
    <row r="394" s="21" customFormat="1" ht="24.6" customHeight="1" spans="3:9">
      <c r="C394" s="55"/>
      <c r="D394" s="35" t="s">
        <v>532</v>
      </c>
      <c r="E394" s="36" t="s">
        <v>533</v>
      </c>
      <c r="F394" s="66" t="s">
        <v>1422</v>
      </c>
      <c r="G394" s="67" t="s">
        <v>1423</v>
      </c>
      <c r="H394" s="45">
        <v>44132</v>
      </c>
      <c r="I394" s="69"/>
    </row>
    <row r="395" s="21" customFormat="1" ht="24.6" customHeight="1" spans="3:9">
      <c r="C395" s="55"/>
      <c r="D395" s="35" t="s">
        <v>532</v>
      </c>
      <c r="E395" s="36" t="s">
        <v>533</v>
      </c>
      <c r="F395" s="66" t="s">
        <v>1011</v>
      </c>
      <c r="G395" s="67" t="s">
        <v>1012</v>
      </c>
      <c r="H395" s="45">
        <v>44132</v>
      </c>
      <c r="I395" s="69"/>
    </row>
    <row r="396" s="21" customFormat="1" ht="24.6" customHeight="1" spans="3:9">
      <c r="C396" s="55"/>
      <c r="D396" s="35" t="s">
        <v>532</v>
      </c>
      <c r="E396" s="36" t="s">
        <v>533</v>
      </c>
      <c r="F396" s="66" t="s">
        <v>1424</v>
      </c>
      <c r="G396" s="67" t="s">
        <v>1425</v>
      </c>
      <c r="H396" s="45">
        <v>44132</v>
      </c>
      <c r="I396" s="69"/>
    </row>
    <row r="397" s="21" customFormat="1" ht="24.6" customHeight="1" spans="3:9">
      <c r="C397" s="55"/>
      <c r="D397" s="35" t="s">
        <v>532</v>
      </c>
      <c r="E397" s="36" t="s">
        <v>533</v>
      </c>
      <c r="F397" s="66" t="s">
        <v>1426</v>
      </c>
      <c r="G397" s="67" t="s">
        <v>1427</v>
      </c>
      <c r="H397" s="45">
        <v>44132</v>
      </c>
      <c r="I397" s="69"/>
    </row>
    <row r="398" s="21" customFormat="1" ht="24.6" customHeight="1" spans="3:9">
      <c r="C398" s="55"/>
      <c r="D398" s="35" t="s">
        <v>532</v>
      </c>
      <c r="E398" s="36" t="s">
        <v>533</v>
      </c>
      <c r="F398" s="66" t="s">
        <v>1428</v>
      </c>
      <c r="G398" s="67" t="s">
        <v>1429</v>
      </c>
      <c r="H398" s="45">
        <v>44132</v>
      </c>
      <c r="I398" s="69"/>
    </row>
    <row r="399" s="21" customFormat="1" ht="24.6" customHeight="1" spans="3:9">
      <c r="C399" s="55"/>
      <c r="D399" s="35" t="s">
        <v>532</v>
      </c>
      <c r="E399" s="36" t="s">
        <v>533</v>
      </c>
      <c r="F399" s="66" t="s">
        <v>959</v>
      </c>
      <c r="G399" s="67" t="s">
        <v>960</v>
      </c>
      <c r="H399" s="45">
        <v>44132</v>
      </c>
      <c r="I399" s="69"/>
    </row>
    <row r="400" s="21" customFormat="1" ht="24.6" customHeight="1" spans="3:9">
      <c r="C400" s="55"/>
      <c r="D400" s="35" t="s">
        <v>532</v>
      </c>
      <c r="E400" s="36" t="s">
        <v>533</v>
      </c>
      <c r="F400" s="66" t="s">
        <v>1430</v>
      </c>
      <c r="G400" s="67" t="s">
        <v>1431</v>
      </c>
      <c r="H400" s="45">
        <v>44132</v>
      </c>
      <c r="I400" s="69"/>
    </row>
    <row r="401" s="21" customFormat="1" ht="24.6" customHeight="1" spans="3:9">
      <c r="C401" s="55"/>
      <c r="D401" s="35" t="s">
        <v>493</v>
      </c>
      <c r="E401" s="36" t="s">
        <v>494</v>
      </c>
      <c r="F401" s="66" t="s">
        <v>1384</v>
      </c>
      <c r="G401" s="67" t="s">
        <v>1385</v>
      </c>
      <c r="H401" s="45">
        <v>44133</v>
      </c>
      <c r="I401" s="69"/>
    </row>
    <row r="402" s="21" customFormat="1" ht="24.6" customHeight="1" spans="3:9">
      <c r="C402" s="55"/>
      <c r="D402" s="35" t="s">
        <v>493</v>
      </c>
      <c r="E402" s="36" t="s">
        <v>494</v>
      </c>
      <c r="F402" s="66" t="s">
        <v>1432</v>
      </c>
      <c r="G402" s="67" t="s">
        <v>1433</v>
      </c>
      <c r="H402" s="45">
        <v>44133</v>
      </c>
      <c r="I402" s="69"/>
    </row>
    <row r="403" s="21" customFormat="1" ht="24.6" customHeight="1" spans="3:9">
      <c r="C403" s="55"/>
      <c r="D403" s="35" t="s">
        <v>493</v>
      </c>
      <c r="E403" s="36" t="s">
        <v>494</v>
      </c>
      <c r="F403" s="70" t="s">
        <v>1434</v>
      </c>
      <c r="G403" s="67" t="s">
        <v>1435</v>
      </c>
      <c r="H403" s="45">
        <v>44133</v>
      </c>
      <c r="I403" s="69"/>
    </row>
    <row r="404" s="21" customFormat="1" ht="24.6" customHeight="1" spans="3:9">
      <c r="C404" s="55"/>
      <c r="D404" s="35" t="s">
        <v>493</v>
      </c>
      <c r="E404" s="36" t="s">
        <v>494</v>
      </c>
      <c r="F404" s="70" t="s">
        <v>1436</v>
      </c>
      <c r="G404" s="67" t="s">
        <v>1437</v>
      </c>
      <c r="H404" s="45">
        <v>44133</v>
      </c>
      <c r="I404" s="69"/>
    </row>
    <row r="405" s="21" customFormat="1" ht="24.6" customHeight="1" spans="3:9">
      <c r="C405" s="55"/>
      <c r="D405" s="35" t="s">
        <v>493</v>
      </c>
      <c r="E405" s="36" t="s">
        <v>494</v>
      </c>
      <c r="F405" s="70" t="s">
        <v>1438</v>
      </c>
      <c r="G405" s="67" t="s">
        <v>1439</v>
      </c>
      <c r="H405" s="45">
        <v>44133</v>
      </c>
      <c r="I405" s="69"/>
    </row>
    <row r="406" s="21" customFormat="1" ht="24.6" customHeight="1" spans="3:9">
      <c r="C406" s="55"/>
      <c r="D406" s="35" t="s">
        <v>493</v>
      </c>
      <c r="E406" s="36" t="s">
        <v>494</v>
      </c>
      <c r="F406" s="70" t="s">
        <v>1440</v>
      </c>
      <c r="G406" s="67" t="s">
        <v>1441</v>
      </c>
      <c r="H406" s="45">
        <v>44133</v>
      </c>
      <c r="I406" s="69"/>
    </row>
    <row r="407" s="21" customFormat="1" ht="24.6" customHeight="1" spans="3:9">
      <c r="C407" s="55"/>
      <c r="D407" s="35" t="s">
        <v>493</v>
      </c>
      <c r="E407" s="36" t="s">
        <v>494</v>
      </c>
      <c r="F407" s="66" t="s">
        <v>1442</v>
      </c>
      <c r="G407" s="67" t="s">
        <v>1443</v>
      </c>
      <c r="H407" s="45">
        <v>44133</v>
      </c>
      <c r="I407" s="69"/>
    </row>
    <row r="408" s="21" customFormat="1" ht="24.6" customHeight="1" spans="3:9">
      <c r="C408" s="55"/>
      <c r="D408" s="35" t="s">
        <v>493</v>
      </c>
      <c r="E408" s="36" t="s">
        <v>494</v>
      </c>
      <c r="F408" s="70" t="s">
        <v>1444</v>
      </c>
      <c r="G408" s="67" t="s">
        <v>1445</v>
      </c>
      <c r="H408" s="45">
        <v>44133</v>
      </c>
      <c r="I408" s="69"/>
    </row>
    <row r="409" s="21" customFormat="1" ht="24.6" customHeight="1" spans="3:9">
      <c r="C409" s="55"/>
      <c r="D409" s="35" t="s">
        <v>493</v>
      </c>
      <c r="E409" s="36" t="s">
        <v>494</v>
      </c>
      <c r="F409" s="66" t="s">
        <v>907</v>
      </c>
      <c r="G409" s="67" t="s">
        <v>908</v>
      </c>
      <c r="H409" s="45">
        <v>44133</v>
      </c>
      <c r="I409" s="69"/>
    </row>
    <row r="410" s="21" customFormat="1" ht="24.6" customHeight="1" spans="3:9">
      <c r="C410" s="55"/>
      <c r="D410" s="35" t="s">
        <v>493</v>
      </c>
      <c r="E410" s="36" t="s">
        <v>494</v>
      </c>
      <c r="F410" s="66" t="s">
        <v>1446</v>
      </c>
      <c r="G410" s="67" t="s">
        <v>1447</v>
      </c>
      <c r="H410" s="45">
        <v>44133</v>
      </c>
      <c r="I410" s="69"/>
    </row>
    <row r="411" s="21" customFormat="1" ht="24.6" customHeight="1" spans="3:9">
      <c r="C411" s="55"/>
      <c r="D411" s="35" t="s">
        <v>493</v>
      </c>
      <c r="E411" s="36" t="s">
        <v>494</v>
      </c>
      <c r="F411" s="66" t="s">
        <v>1448</v>
      </c>
      <c r="G411" s="67" t="s">
        <v>1449</v>
      </c>
      <c r="H411" s="45">
        <v>44133</v>
      </c>
      <c r="I411" s="69"/>
    </row>
    <row r="412" s="21" customFormat="1" ht="24.6" customHeight="1" spans="3:9">
      <c r="C412" s="55"/>
      <c r="D412" s="35" t="s">
        <v>493</v>
      </c>
      <c r="E412" s="36" t="s">
        <v>494</v>
      </c>
      <c r="F412" s="66" t="s">
        <v>923</v>
      </c>
      <c r="G412" s="67" t="s">
        <v>924</v>
      </c>
      <c r="H412" s="45">
        <v>44133</v>
      </c>
      <c r="I412" s="69"/>
    </row>
    <row r="413" s="21" customFormat="1" ht="24.6" customHeight="1" spans="3:9">
      <c r="C413" s="55"/>
      <c r="D413" s="35" t="s">
        <v>547</v>
      </c>
      <c r="E413" s="36" t="s">
        <v>548</v>
      </c>
      <c r="F413" s="66" t="s">
        <v>911</v>
      </c>
      <c r="G413" s="67" t="s">
        <v>912</v>
      </c>
      <c r="H413" s="45">
        <v>44133</v>
      </c>
      <c r="I413" s="69"/>
    </row>
    <row r="414" s="21" customFormat="1" ht="24.6" customHeight="1" spans="3:9">
      <c r="C414" s="55"/>
      <c r="D414" s="35" t="s">
        <v>547</v>
      </c>
      <c r="E414" s="36" t="s">
        <v>548</v>
      </c>
      <c r="F414" s="66" t="s">
        <v>1434</v>
      </c>
      <c r="G414" s="67" t="s">
        <v>1435</v>
      </c>
      <c r="H414" s="45">
        <v>44133</v>
      </c>
      <c r="I414" s="69"/>
    </row>
    <row r="415" s="21" customFormat="1" ht="24.6" customHeight="1" spans="3:9">
      <c r="C415" s="55"/>
      <c r="D415" s="35" t="s">
        <v>547</v>
      </c>
      <c r="E415" s="36" t="s">
        <v>548</v>
      </c>
      <c r="F415" s="66" t="s">
        <v>1101</v>
      </c>
      <c r="G415" s="67" t="s">
        <v>1102</v>
      </c>
      <c r="H415" s="45">
        <v>44133</v>
      </c>
      <c r="I415" s="69"/>
    </row>
    <row r="416" s="21" customFormat="1" ht="24.6" customHeight="1" spans="3:9">
      <c r="C416" s="55"/>
      <c r="D416" s="35" t="s">
        <v>547</v>
      </c>
      <c r="E416" s="36" t="s">
        <v>548</v>
      </c>
      <c r="F416" s="66" t="s">
        <v>1109</v>
      </c>
      <c r="G416" s="67" t="s">
        <v>1110</v>
      </c>
      <c r="H416" s="45">
        <v>44133</v>
      </c>
      <c r="I416" s="69"/>
    </row>
    <row r="417" s="21" customFormat="1" ht="24.6" customHeight="1" spans="3:9">
      <c r="C417" s="55"/>
      <c r="D417" s="35" t="s">
        <v>547</v>
      </c>
      <c r="E417" s="36" t="s">
        <v>548</v>
      </c>
      <c r="F417" s="66" t="s">
        <v>1450</v>
      </c>
      <c r="G417" s="67" t="s">
        <v>1451</v>
      </c>
      <c r="H417" s="45">
        <v>44133</v>
      </c>
      <c r="I417" s="69"/>
    </row>
    <row r="418" s="21" customFormat="1" ht="24.6" customHeight="1" spans="3:9">
      <c r="C418" s="55"/>
      <c r="D418" s="35" t="s">
        <v>547</v>
      </c>
      <c r="E418" s="36" t="s">
        <v>548</v>
      </c>
      <c r="F418" s="66" t="s">
        <v>919</v>
      </c>
      <c r="G418" s="67" t="s">
        <v>920</v>
      </c>
      <c r="H418" s="45">
        <v>44133</v>
      </c>
      <c r="I418" s="69"/>
    </row>
    <row r="419" s="21" customFormat="1" ht="24.6" customHeight="1" spans="3:9">
      <c r="C419" s="55"/>
      <c r="D419" s="35" t="s">
        <v>547</v>
      </c>
      <c r="E419" s="36" t="s">
        <v>548</v>
      </c>
      <c r="F419" s="66" t="s">
        <v>1452</v>
      </c>
      <c r="G419" s="67" t="s">
        <v>1453</v>
      </c>
      <c r="H419" s="45">
        <v>44133</v>
      </c>
      <c r="I419" s="69"/>
    </row>
    <row r="420" s="21" customFormat="1" ht="24.6" customHeight="1" spans="3:9">
      <c r="C420" s="55"/>
      <c r="D420" s="35" t="s">
        <v>547</v>
      </c>
      <c r="E420" s="36" t="s">
        <v>548</v>
      </c>
      <c r="F420" s="66" t="s">
        <v>909</v>
      </c>
      <c r="G420" s="67" t="s">
        <v>910</v>
      </c>
      <c r="H420" s="45">
        <v>44133</v>
      </c>
      <c r="I420" s="69"/>
    </row>
    <row r="421" s="21" customFormat="1" ht="24.6" customHeight="1" spans="3:9">
      <c r="C421" s="55"/>
      <c r="D421" s="35" t="s">
        <v>547</v>
      </c>
      <c r="E421" s="36" t="s">
        <v>548</v>
      </c>
      <c r="F421" s="66" t="s">
        <v>1454</v>
      </c>
      <c r="G421" s="67" t="s">
        <v>1455</v>
      </c>
      <c r="H421" s="45">
        <v>44133</v>
      </c>
      <c r="I421" s="69"/>
    </row>
    <row r="422" s="21" customFormat="1" ht="24.6" customHeight="1" spans="3:9">
      <c r="C422" s="55"/>
      <c r="D422" s="35" t="s">
        <v>547</v>
      </c>
      <c r="E422" s="36" t="s">
        <v>548</v>
      </c>
      <c r="F422" s="66" t="s">
        <v>1456</v>
      </c>
      <c r="G422" s="67" t="s">
        <v>1457</v>
      </c>
      <c r="H422" s="45">
        <v>44133</v>
      </c>
      <c r="I422" s="69"/>
    </row>
    <row r="423" s="21" customFormat="1" ht="24.6" customHeight="1" spans="3:9">
      <c r="C423" s="55"/>
      <c r="D423" s="35" t="s">
        <v>547</v>
      </c>
      <c r="E423" s="36" t="s">
        <v>548</v>
      </c>
      <c r="F423" s="66" t="s">
        <v>923</v>
      </c>
      <c r="G423" s="67" t="s">
        <v>924</v>
      </c>
      <c r="H423" s="45">
        <v>44133</v>
      </c>
      <c r="I423" s="69"/>
    </row>
    <row r="424" s="21" customFormat="1" ht="24.6" customHeight="1" spans="3:9">
      <c r="C424" s="55"/>
      <c r="D424" s="35" t="s">
        <v>547</v>
      </c>
      <c r="E424" s="36" t="s">
        <v>548</v>
      </c>
      <c r="F424" s="66" t="s">
        <v>1448</v>
      </c>
      <c r="G424" s="67" t="s">
        <v>1449</v>
      </c>
      <c r="H424" s="45">
        <v>44133</v>
      </c>
      <c r="I424" s="69"/>
    </row>
    <row r="425" s="21" customFormat="1" ht="24.6" customHeight="1" spans="3:9">
      <c r="C425" s="55"/>
      <c r="D425" s="35" t="s">
        <v>547</v>
      </c>
      <c r="E425" s="36" t="s">
        <v>548</v>
      </c>
      <c r="F425" s="66" t="s">
        <v>1097</v>
      </c>
      <c r="G425" s="67" t="s">
        <v>1098</v>
      </c>
      <c r="H425" s="45">
        <v>44133</v>
      </c>
      <c r="I425" s="69"/>
    </row>
    <row r="426" s="21" customFormat="1" ht="24.6" customHeight="1" spans="3:9">
      <c r="C426" s="55"/>
      <c r="D426" s="35" t="s">
        <v>547</v>
      </c>
      <c r="E426" s="36" t="s">
        <v>548</v>
      </c>
      <c r="F426" s="66" t="s">
        <v>905</v>
      </c>
      <c r="G426" s="67" t="s">
        <v>906</v>
      </c>
      <c r="H426" s="45">
        <v>44133</v>
      </c>
      <c r="I426" s="69"/>
    </row>
    <row r="427" s="21" customFormat="1" ht="24.6" customHeight="1" spans="3:9">
      <c r="C427" s="55"/>
      <c r="D427" s="35" t="s">
        <v>547</v>
      </c>
      <c r="E427" s="36" t="s">
        <v>548</v>
      </c>
      <c r="F427" s="66" t="s">
        <v>949</v>
      </c>
      <c r="G427" s="67" t="s">
        <v>950</v>
      </c>
      <c r="H427" s="45">
        <v>44133</v>
      </c>
      <c r="I427" s="69"/>
    </row>
    <row r="428" s="21" customFormat="1" ht="24.6" customHeight="1" spans="3:9">
      <c r="C428" s="55"/>
      <c r="D428" s="35" t="s">
        <v>547</v>
      </c>
      <c r="E428" s="36" t="s">
        <v>548</v>
      </c>
      <c r="F428" s="66" t="s">
        <v>953</v>
      </c>
      <c r="G428" s="67" t="s">
        <v>954</v>
      </c>
      <c r="H428" s="45">
        <v>44133</v>
      </c>
      <c r="I428" s="69"/>
    </row>
    <row r="429" s="21" customFormat="1" ht="24.6" customHeight="1" spans="3:9">
      <c r="C429" s="55"/>
      <c r="D429" s="35" t="s">
        <v>547</v>
      </c>
      <c r="E429" s="36" t="s">
        <v>548</v>
      </c>
      <c r="F429" s="66" t="s">
        <v>1458</v>
      </c>
      <c r="G429" s="67" t="s">
        <v>1459</v>
      </c>
      <c r="H429" s="45">
        <v>44133</v>
      </c>
      <c r="I429" s="69"/>
    </row>
    <row r="430" s="21" customFormat="1" ht="24.6" customHeight="1" spans="3:9">
      <c r="C430" s="55"/>
      <c r="D430" s="35" t="s">
        <v>554</v>
      </c>
      <c r="E430" s="36" t="s">
        <v>555</v>
      </c>
      <c r="F430" s="66" t="s">
        <v>1460</v>
      </c>
      <c r="G430" s="67" t="s">
        <v>1461</v>
      </c>
      <c r="H430" s="45">
        <v>44138</v>
      </c>
      <c r="I430" s="69"/>
    </row>
    <row r="431" s="21" customFormat="1" ht="24.6" customHeight="1" spans="3:9">
      <c r="C431" s="55"/>
      <c r="D431" s="35" t="s">
        <v>541</v>
      </c>
      <c r="E431" s="36" t="s">
        <v>542</v>
      </c>
      <c r="F431" s="66" t="s">
        <v>1462</v>
      </c>
      <c r="G431" s="67" t="s">
        <v>908</v>
      </c>
      <c r="H431" s="45">
        <v>44139</v>
      </c>
      <c r="I431" s="69"/>
    </row>
    <row r="432" s="21" customFormat="1" ht="24.6" customHeight="1" spans="3:9">
      <c r="C432" s="55"/>
      <c r="D432" s="35" t="s">
        <v>541</v>
      </c>
      <c r="E432" s="36" t="s">
        <v>542</v>
      </c>
      <c r="F432" s="66" t="s">
        <v>1463</v>
      </c>
      <c r="G432" s="67" t="s">
        <v>1464</v>
      </c>
      <c r="H432" s="45">
        <v>44139</v>
      </c>
      <c r="I432" s="69"/>
    </row>
    <row r="433" s="21" customFormat="1" ht="24.6" customHeight="1" spans="3:9">
      <c r="C433" s="55"/>
      <c r="D433" s="35" t="s">
        <v>541</v>
      </c>
      <c r="E433" s="36" t="s">
        <v>542</v>
      </c>
      <c r="F433" s="66" t="s">
        <v>1465</v>
      </c>
      <c r="G433" s="67" t="s">
        <v>1466</v>
      </c>
      <c r="H433" s="45">
        <v>44139</v>
      </c>
      <c r="I433" s="69"/>
    </row>
    <row r="434" s="21" customFormat="1" ht="24.6" customHeight="1" spans="3:9">
      <c r="C434" s="55"/>
      <c r="D434" s="35" t="s">
        <v>541</v>
      </c>
      <c r="E434" s="36" t="s">
        <v>542</v>
      </c>
      <c r="F434" s="66" t="s">
        <v>913</v>
      </c>
      <c r="G434" s="67" t="s">
        <v>914</v>
      </c>
      <c r="H434" s="45">
        <v>44139</v>
      </c>
      <c r="I434" s="69"/>
    </row>
    <row r="435" s="21" customFormat="1" ht="24.6" customHeight="1" spans="3:9">
      <c r="C435" s="55"/>
      <c r="D435" s="35" t="s">
        <v>541</v>
      </c>
      <c r="E435" s="36" t="s">
        <v>542</v>
      </c>
      <c r="F435" s="66" t="s">
        <v>1101</v>
      </c>
      <c r="G435" s="67" t="s">
        <v>1102</v>
      </c>
      <c r="H435" s="45">
        <v>44139</v>
      </c>
      <c r="I435" s="69"/>
    </row>
    <row r="436" s="21" customFormat="1" ht="24.6" customHeight="1" spans="3:9">
      <c r="C436" s="55"/>
      <c r="D436" s="35" t="s">
        <v>541</v>
      </c>
      <c r="E436" s="36" t="s">
        <v>542</v>
      </c>
      <c r="F436" s="66" t="s">
        <v>1432</v>
      </c>
      <c r="G436" s="67" t="s">
        <v>1433</v>
      </c>
      <c r="H436" s="45">
        <v>44139</v>
      </c>
      <c r="I436" s="69"/>
    </row>
    <row r="437" s="21" customFormat="1" ht="24.6" customHeight="1" spans="3:9">
      <c r="C437" s="55"/>
      <c r="D437" s="35" t="s">
        <v>541</v>
      </c>
      <c r="E437" s="36" t="s">
        <v>542</v>
      </c>
      <c r="F437" s="66" t="s">
        <v>911</v>
      </c>
      <c r="G437" s="67" t="s">
        <v>912</v>
      </c>
      <c r="H437" s="45">
        <v>44139</v>
      </c>
      <c r="I437" s="69"/>
    </row>
    <row r="438" s="21" customFormat="1" ht="24.6" customHeight="1" spans="3:9">
      <c r="C438" s="55"/>
      <c r="D438" s="35" t="s">
        <v>541</v>
      </c>
      <c r="E438" s="36" t="s">
        <v>542</v>
      </c>
      <c r="F438" s="66" t="s">
        <v>1095</v>
      </c>
      <c r="G438" s="67" t="s">
        <v>1096</v>
      </c>
      <c r="H438" s="45">
        <v>44139</v>
      </c>
      <c r="I438" s="69"/>
    </row>
    <row r="439" s="21" customFormat="1" ht="24.6" customHeight="1" spans="3:9">
      <c r="C439" s="55"/>
      <c r="D439" s="35" t="s">
        <v>541</v>
      </c>
      <c r="E439" s="36" t="s">
        <v>542</v>
      </c>
      <c r="F439" s="66" t="s">
        <v>1394</v>
      </c>
      <c r="G439" s="67" t="s">
        <v>1395</v>
      </c>
      <c r="H439" s="45">
        <v>44139</v>
      </c>
      <c r="I439" s="69"/>
    </row>
    <row r="440" s="21" customFormat="1" ht="24.6" customHeight="1" spans="3:9">
      <c r="C440" s="55"/>
      <c r="D440" s="35" t="s">
        <v>541</v>
      </c>
      <c r="E440" s="36" t="s">
        <v>542</v>
      </c>
      <c r="F440" s="66" t="s">
        <v>1467</v>
      </c>
      <c r="G440" s="67" t="s">
        <v>1468</v>
      </c>
      <c r="H440" s="45">
        <v>44139</v>
      </c>
      <c r="I440" s="69"/>
    </row>
    <row r="441" s="21" customFormat="1" ht="24.6" customHeight="1" spans="3:9">
      <c r="C441" s="55"/>
      <c r="D441" s="35" t="s">
        <v>541</v>
      </c>
      <c r="E441" s="36" t="s">
        <v>542</v>
      </c>
      <c r="F441" s="66" t="s">
        <v>923</v>
      </c>
      <c r="G441" s="67" t="s">
        <v>924</v>
      </c>
      <c r="H441" s="45">
        <v>44139</v>
      </c>
      <c r="I441" s="69"/>
    </row>
    <row r="442" s="21" customFormat="1" ht="24.6" customHeight="1" spans="3:9">
      <c r="C442" s="55"/>
      <c r="D442" s="35" t="s">
        <v>541</v>
      </c>
      <c r="E442" s="36" t="s">
        <v>542</v>
      </c>
      <c r="F442" s="66" t="s">
        <v>1001</v>
      </c>
      <c r="G442" s="67" t="s">
        <v>1002</v>
      </c>
      <c r="H442" s="45">
        <v>44139</v>
      </c>
      <c r="I442" s="69"/>
    </row>
    <row r="443" s="21" customFormat="1" ht="24.6" customHeight="1" spans="3:9">
      <c r="C443" s="55"/>
      <c r="D443" s="35" t="s">
        <v>550</v>
      </c>
      <c r="E443" s="36" t="s">
        <v>551</v>
      </c>
      <c r="F443" s="66" t="s">
        <v>1469</v>
      </c>
      <c r="G443" s="67" t="s">
        <v>1470</v>
      </c>
      <c r="H443" s="45">
        <v>44142</v>
      </c>
      <c r="I443" s="69"/>
    </row>
    <row r="444" s="21" customFormat="1" ht="24.6" customHeight="1" spans="3:9">
      <c r="C444" s="55"/>
      <c r="D444" s="35" t="s">
        <v>550</v>
      </c>
      <c r="E444" s="36" t="s">
        <v>551</v>
      </c>
      <c r="F444" s="66" t="s">
        <v>959</v>
      </c>
      <c r="G444" s="67" t="s">
        <v>960</v>
      </c>
      <c r="H444" s="45">
        <v>44142</v>
      </c>
      <c r="I444" s="69"/>
    </row>
    <row r="445" s="21" customFormat="1" ht="24.6" customHeight="1" spans="3:9">
      <c r="C445" s="55"/>
      <c r="D445" s="35" t="s">
        <v>560</v>
      </c>
      <c r="E445" s="36" t="s">
        <v>561</v>
      </c>
      <c r="F445" s="66" t="s">
        <v>1471</v>
      </c>
      <c r="G445" s="67" t="s">
        <v>1472</v>
      </c>
      <c r="H445" s="45">
        <v>44153</v>
      </c>
      <c r="I445" s="69"/>
    </row>
    <row r="446" s="21" customFormat="1" ht="24.6" customHeight="1" spans="3:9">
      <c r="C446" s="55"/>
      <c r="D446" s="35" t="s">
        <v>560</v>
      </c>
      <c r="E446" s="36" t="s">
        <v>561</v>
      </c>
      <c r="F446" s="66" t="s">
        <v>1473</v>
      </c>
      <c r="G446" s="67" t="s">
        <v>1474</v>
      </c>
      <c r="H446" s="45">
        <v>44153</v>
      </c>
      <c r="I446" s="69"/>
    </row>
    <row r="447" s="21" customFormat="1" ht="24.6" customHeight="1" spans="3:9">
      <c r="C447" s="55"/>
      <c r="D447" s="35" t="s">
        <v>544</v>
      </c>
      <c r="E447" s="36" t="s">
        <v>545</v>
      </c>
      <c r="F447" s="66" t="s">
        <v>1475</v>
      </c>
      <c r="G447" s="67" t="s">
        <v>1476</v>
      </c>
      <c r="H447" s="45">
        <v>44164</v>
      </c>
      <c r="I447" s="69"/>
    </row>
    <row r="448" s="21" customFormat="1" ht="24.6" customHeight="1" spans="3:9">
      <c r="C448" s="55"/>
      <c r="D448" s="35" t="s">
        <v>529</v>
      </c>
      <c r="E448" s="36" t="s">
        <v>530</v>
      </c>
      <c r="F448" s="66" t="s">
        <v>1477</v>
      </c>
      <c r="G448" s="67" t="s">
        <v>1478</v>
      </c>
      <c r="H448" s="45">
        <v>44167</v>
      </c>
      <c r="I448" s="69"/>
    </row>
    <row r="449" s="21" customFormat="1" ht="24.6" customHeight="1" spans="3:9">
      <c r="C449" s="55"/>
      <c r="D449" s="35" t="s">
        <v>529</v>
      </c>
      <c r="E449" s="36" t="s">
        <v>530</v>
      </c>
      <c r="F449" s="66" t="s">
        <v>1479</v>
      </c>
      <c r="G449" s="67" t="s">
        <v>1480</v>
      </c>
      <c r="H449" s="45">
        <v>44167</v>
      </c>
      <c r="I449" s="69"/>
    </row>
    <row r="450" s="21" customFormat="1" ht="24.6" customHeight="1" spans="3:9">
      <c r="C450" s="55"/>
      <c r="D450" s="35" t="s">
        <v>529</v>
      </c>
      <c r="E450" s="36" t="s">
        <v>530</v>
      </c>
      <c r="F450" s="66" t="s">
        <v>1481</v>
      </c>
      <c r="G450" s="67" t="s">
        <v>1482</v>
      </c>
      <c r="H450" s="45">
        <v>44167</v>
      </c>
      <c r="I450" s="69"/>
    </row>
    <row r="451" s="21" customFormat="1" ht="24.6" customHeight="1" spans="3:9">
      <c r="C451" s="55"/>
      <c r="D451" s="35" t="s">
        <v>529</v>
      </c>
      <c r="E451" s="36" t="s">
        <v>530</v>
      </c>
      <c r="F451" s="66" t="s">
        <v>1483</v>
      </c>
      <c r="G451" s="67" t="s">
        <v>1484</v>
      </c>
      <c r="H451" s="45">
        <v>44167</v>
      </c>
      <c r="I451" s="69"/>
    </row>
    <row r="452" s="21" customFormat="1" ht="24.6" customHeight="1" spans="3:9">
      <c r="C452" s="55"/>
      <c r="D452" s="35" t="s">
        <v>529</v>
      </c>
      <c r="E452" s="36" t="s">
        <v>530</v>
      </c>
      <c r="F452" s="66" t="s">
        <v>1011</v>
      </c>
      <c r="G452" s="67" t="s">
        <v>1012</v>
      </c>
      <c r="H452" s="45">
        <v>44167</v>
      </c>
      <c r="I452" s="69"/>
    </row>
    <row r="453" s="21" customFormat="1" ht="24.6" customHeight="1" spans="3:9">
      <c r="C453" s="55"/>
      <c r="D453" s="35" t="s">
        <v>529</v>
      </c>
      <c r="E453" s="36" t="s">
        <v>530</v>
      </c>
      <c r="F453" s="66" t="s">
        <v>1177</v>
      </c>
      <c r="G453" s="67" t="s">
        <v>1178</v>
      </c>
      <c r="H453" s="45">
        <v>44167</v>
      </c>
      <c r="I453" s="69"/>
    </row>
    <row r="454" s="21" customFormat="1" ht="24.6" customHeight="1" spans="3:9">
      <c r="C454" s="55"/>
      <c r="D454" s="35" t="s">
        <v>529</v>
      </c>
      <c r="E454" s="36" t="s">
        <v>530</v>
      </c>
      <c r="F454" s="66" t="s">
        <v>1003</v>
      </c>
      <c r="G454" s="67" t="s">
        <v>1004</v>
      </c>
      <c r="H454" s="45">
        <v>44167</v>
      </c>
      <c r="I454" s="69"/>
    </row>
    <row r="455" s="21" customFormat="1" ht="24.6" customHeight="1" spans="3:9">
      <c r="C455" s="55"/>
      <c r="D455" s="35" t="s">
        <v>529</v>
      </c>
      <c r="E455" s="36" t="s">
        <v>530</v>
      </c>
      <c r="F455" s="66" t="s">
        <v>1485</v>
      </c>
      <c r="G455" s="67" t="s">
        <v>1486</v>
      </c>
      <c r="H455" s="45">
        <v>44167</v>
      </c>
      <c r="I455" s="69"/>
    </row>
    <row r="456" s="21" customFormat="1" ht="24.6" customHeight="1" spans="3:9">
      <c r="C456" s="55"/>
      <c r="D456" s="35" t="s">
        <v>529</v>
      </c>
      <c r="E456" s="36" t="s">
        <v>530</v>
      </c>
      <c r="F456" s="66" t="s">
        <v>1487</v>
      </c>
      <c r="G456" s="67" t="s">
        <v>1488</v>
      </c>
      <c r="H456" s="45">
        <v>44167</v>
      </c>
      <c r="I456" s="69"/>
    </row>
    <row r="457" s="21" customFormat="1" ht="24.6" customHeight="1" spans="3:9">
      <c r="C457" s="55"/>
      <c r="D457" s="35" t="s">
        <v>529</v>
      </c>
      <c r="E457" s="36" t="s">
        <v>530</v>
      </c>
      <c r="F457" s="66" t="s">
        <v>1489</v>
      </c>
      <c r="G457" s="67" t="s">
        <v>1490</v>
      </c>
      <c r="H457" s="45">
        <v>44167</v>
      </c>
      <c r="I457" s="69"/>
    </row>
    <row r="458" s="21" customFormat="1" ht="24.6" customHeight="1" spans="3:9">
      <c r="C458" s="55"/>
      <c r="D458" s="35" t="s">
        <v>529</v>
      </c>
      <c r="E458" s="36" t="s">
        <v>530</v>
      </c>
      <c r="F458" s="66" t="s">
        <v>1491</v>
      </c>
      <c r="G458" s="67" t="s">
        <v>1492</v>
      </c>
      <c r="H458" s="45">
        <v>44167</v>
      </c>
      <c r="I458" s="69"/>
    </row>
    <row r="459" s="21" customFormat="1" ht="24.6" customHeight="1" spans="3:9">
      <c r="C459" s="55"/>
      <c r="D459" s="35" t="s">
        <v>529</v>
      </c>
      <c r="E459" s="36" t="s">
        <v>530</v>
      </c>
      <c r="F459" s="66" t="s">
        <v>1471</v>
      </c>
      <c r="G459" s="67" t="s">
        <v>1472</v>
      </c>
      <c r="H459" s="45">
        <v>44167</v>
      </c>
      <c r="I459" s="69"/>
    </row>
    <row r="460" s="21" customFormat="1" ht="24.6" customHeight="1" spans="3:9">
      <c r="C460" s="55"/>
      <c r="D460" s="35" t="s">
        <v>529</v>
      </c>
      <c r="E460" s="36" t="s">
        <v>530</v>
      </c>
      <c r="F460" s="66" t="s">
        <v>1493</v>
      </c>
      <c r="G460" s="67" t="s">
        <v>1494</v>
      </c>
      <c r="H460" s="45">
        <v>44167</v>
      </c>
      <c r="I460" s="69"/>
    </row>
    <row r="461" s="21" customFormat="1" ht="24.6" customHeight="1" spans="3:9">
      <c r="C461" s="55"/>
      <c r="D461" s="35" t="s">
        <v>529</v>
      </c>
      <c r="E461" s="36" t="s">
        <v>530</v>
      </c>
      <c r="F461" s="66" t="s">
        <v>1495</v>
      </c>
      <c r="G461" s="67" t="s">
        <v>1496</v>
      </c>
      <c r="H461" s="45">
        <v>44167</v>
      </c>
      <c r="I461" s="69"/>
    </row>
    <row r="462" s="21" customFormat="1" ht="24.6" customHeight="1" spans="3:9">
      <c r="C462" s="55"/>
      <c r="D462" s="35" t="s">
        <v>529</v>
      </c>
      <c r="E462" s="36" t="s">
        <v>530</v>
      </c>
      <c r="F462" s="66" t="s">
        <v>1497</v>
      </c>
      <c r="G462" s="67" t="s">
        <v>1498</v>
      </c>
      <c r="H462" s="45">
        <v>44167</v>
      </c>
      <c r="I462" s="69"/>
    </row>
    <row r="463" s="21" customFormat="1" ht="24.6" customHeight="1" spans="3:9">
      <c r="C463" s="55"/>
      <c r="D463" s="35" t="s">
        <v>529</v>
      </c>
      <c r="E463" s="36" t="s">
        <v>530</v>
      </c>
      <c r="F463" s="66" t="s">
        <v>1499</v>
      </c>
      <c r="G463" s="67" t="s">
        <v>1500</v>
      </c>
      <c r="H463" s="45">
        <v>44167</v>
      </c>
      <c r="I463" s="69"/>
    </row>
    <row r="464" s="21" customFormat="1" ht="24.6" customHeight="1" spans="3:9">
      <c r="C464" s="55"/>
      <c r="D464" s="35" t="s">
        <v>529</v>
      </c>
      <c r="E464" s="36" t="s">
        <v>530</v>
      </c>
      <c r="F464" s="66" t="s">
        <v>1501</v>
      </c>
      <c r="G464" s="67" t="s">
        <v>1502</v>
      </c>
      <c r="H464" s="45">
        <v>44167</v>
      </c>
      <c r="I464" s="69"/>
    </row>
    <row r="465" s="21" customFormat="1" ht="24.6" customHeight="1" spans="3:9">
      <c r="C465" s="55"/>
      <c r="D465" s="35" t="s">
        <v>529</v>
      </c>
      <c r="E465" s="36" t="s">
        <v>530</v>
      </c>
      <c r="F465" s="66" t="s">
        <v>1237</v>
      </c>
      <c r="G465" s="67" t="s">
        <v>1000</v>
      </c>
      <c r="H465" s="45">
        <v>44167</v>
      </c>
      <c r="I465" s="69"/>
    </row>
    <row r="466" s="21" customFormat="1" ht="24.6" customHeight="1" spans="3:9">
      <c r="C466" s="55"/>
      <c r="D466" s="35" t="s">
        <v>529</v>
      </c>
      <c r="E466" s="36" t="s">
        <v>530</v>
      </c>
      <c r="F466" s="66" t="s">
        <v>1483</v>
      </c>
      <c r="G466" s="67" t="s">
        <v>1484</v>
      </c>
      <c r="H466" s="45">
        <v>44167</v>
      </c>
      <c r="I466" s="69"/>
    </row>
    <row r="467" s="21" customFormat="1" ht="24.6" customHeight="1" spans="3:9">
      <c r="C467" s="55"/>
      <c r="D467" s="35" t="s">
        <v>529</v>
      </c>
      <c r="E467" s="36" t="s">
        <v>530</v>
      </c>
      <c r="F467" s="66" t="s">
        <v>1503</v>
      </c>
      <c r="G467" s="67" t="s">
        <v>1504</v>
      </c>
      <c r="H467" s="45">
        <v>44167</v>
      </c>
      <c r="I467" s="69"/>
    </row>
    <row r="468" s="21" customFormat="1" ht="24.6" customHeight="1" spans="3:9">
      <c r="C468" s="55"/>
      <c r="D468" s="35" t="s">
        <v>529</v>
      </c>
      <c r="E468" s="36" t="s">
        <v>530</v>
      </c>
      <c r="F468" s="66" t="s">
        <v>1505</v>
      </c>
      <c r="G468" s="67" t="s">
        <v>1506</v>
      </c>
      <c r="H468" s="45">
        <v>44167</v>
      </c>
      <c r="I468" s="69"/>
    </row>
    <row r="469" s="21" customFormat="1" ht="24.6" customHeight="1" spans="3:9">
      <c r="C469" s="55"/>
      <c r="D469" s="35" t="s">
        <v>529</v>
      </c>
      <c r="E469" s="36" t="s">
        <v>530</v>
      </c>
      <c r="F469" s="66" t="s">
        <v>1507</v>
      </c>
      <c r="G469" s="67" t="s">
        <v>1508</v>
      </c>
      <c r="H469" s="45">
        <v>44167</v>
      </c>
      <c r="I469" s="69"/>
    </row>
    <row r="470" s="21" customFormat="1" ht="24.6" customHeight="1" spans="3:9">
      <c r="C470" s="55"/>
      <c r="D470" s="35" t="s">
        <v>529</v>
      </c>
      <c r="E470" s="36" t="s">
        <v>530</v>
      </c>
      <c r="F470" s="66" t="s">
        <v>1201</v>
      </c>
      <c r="G470" s="67" t="s">
        <v>1202</v>
      </c>
      <c r="H470" s="45">
        <v>44167</v>
      </c>
      <c r="I470" s="69"/>
    </row>
    <row r="471" s="21" customFormat="1" ht="24.6" customHeight="1" spans="3:9">
      <c r="C471" s="55"/>
      <c r="D471" s="35" t="s">
        <v>563</v>
      </c>
      <c r="E471" s="36" t="s">
        <v>564</v>
      </c>
      <c r="F471" s="66" t="s">
        <v>1509</v>
      </c>
      <c r="G471" s="67" t="s">
        <v>1510</v>
      </c>
      <c r="H471" s="45">
        <v>44175</v>
      </c>
      <c r="I471" s="69"/>
    </row>
    <row r="472" s="21" customFormat="1" ht="24.6" customHeight="1" spans="3:9">
      <c r="C472" s="55"/>
      <c r="D472" s="35" t="s">
        <v>563</v>
      </c>
      <c r="E472" s="36" t="s">
        <v>564</v>
      </c>
      <c r="F472" s="66" t="s">
        <v>1511</v>
      </c>
      <c r="G472" s="67" t="s">
        <v>1512</v>
      </c>
      <c r="H472" s="45">
        <v>44175</v>
      </c>
      <c r="I472" s="69"/>
    </row>
    <row r="473" s="21" customFormat="1" ht="24.6" customHeight="1" spans="3:9">
      <c r="C473" s="55"/>
      <c r="D473" s="35" t="s">
        <v>563</v>
      </c>
      <c r="E473" s="36" t="s">
        <v>564</v>
      </c>
      <c r="F473" s="66" t="s">
        <v>1513</v>
      </c>
      <c r="G473" s="67" t="s">
        <v>1514</v>
      </c>
      <c r="H473" s="45">
        <v>44175</v>
      </c>
      <c r="I473" s="69"/>
    </row>
    <row r="474" s="21" customFormat="1" ht="24.6" customHeight="1" spans="3:9">
      <c r="C474" s="55"/>
      <c r="D474" s="35" t="s">
        <v>557</v>
      </c>
      <c r="E474" s="36" t="s">
        <v>558</v>
      </c>
      <c r="F474" s="66" t="s">
        <v>1515</v>
      </c>
      <c r="G474" s="67" t="s">
        <v>1516</v>
      </c>
      <c r="H474" s="45">
        <v>44176</v>
      </c>
      <c r="I474" s="69"/>
    </row>
    <row r="475" s="21" customFormat="1" ht="27" customHeight="1" spans="3:9">
      <c r="C475" s="55"/>
      <c r="D475" s="35" t="s">
        <v>408</v>
      </c>
      <c r="E475" s="11" t="s">
        <v>409</v>
      </c>
      <c r="F475" s="71" t="s">
        <v>1517</v>
      </c>
      <c r="G475" s="67" t="s">
        <v>1517</v>
      </c>
      <c r="H475" s="67" t="s">
        <v>1517</v>
      </c>
      <c r="I475" s="69"/>
    </row>
    <row r="476" s="21" customFormat="1" ht="24.6" customHeight="1" spans="3:9">
      <c r="C476" s="55"/>
      <c r="D476" s="35" t="s">
        <v>426</v>
      </c>
      <c r="E476" s="36" t="s">
        <v>427</v>
      </c>
      <c r="F476" s="66" t="s">
        <v>429</v>
      </c>
      <c r="G476" s="67" t="s">
        <v>429</v>
      </c>
      <c r="H476" s="67" t="s">
        <v>429</v>
      </c>
      <c r="I476" s="69"/>
    </row>
    <row r="477" s="21" customFormat="1" ht="24.6" customHeight="1" spans="3:9">
      <c r="C477" s="55"/>
      <c r="D477" s="35" t="s">
        <v>447</v>
      </c>
      <c r="E477" s="36" t="s">
        <v>448</v>
      </c>
      <c r="F477" s="66" t="s">
        <v>429</v>
      </c>
      <c r="G477" s="67" t="s">
        <v>429</v>
      </c>
      <c r="H477" s="67" t="s">
        <v>429</v>
      </c>
      <c r="I477" s="69"/>
    </row>
    <row r="478" s="21" customFormat="1" ht="30" customHeight="1" spans="3:9">
      <c r="C478" s="55"/>
      <c r="D478" s="35" t="s">
        <v>474</v>
      </c>
      <c r="E478" s="36" t="s">
        <v>475</v>
      </c>
      <c r="F478" s="66" t="s">
        <v>1518</v>
      </c>
      <c r="G478" s="67" t="s">
        <v>1518</v>
      </c>
      <c r="H478" s="67" t="s">
        <v>1518</v>
      </c>
      <c r="I478" s="69"/>
    </row>
    <row r="479" s="21" customFormat="1" ht="24.6" customHeight="1" spans="3:9">
      <c r="C479" s="55"/>
      <c r="D479" s="35" t="s">
        <v>520</v>
      </c>
      <c r="E479" s="36" t="s">
        <v>427</v>
      </c>
      <c r="F479" s="66" t="s">
        <v>429</v>
      </c>
      <c r="G479" s="67" t="s">
        <v>429</v>
      </c>
      <c r="H479" s="67" t="s">
        <v>429</v>
      </c>
      <c r="I479" s="69"/>
    </row>
    <row r="480" s="21" customFormat="1" ht="24.6" customHeight="1" spans="3:9">
      <c r="C480" s="55"/>
      <c r="D480" s="35" t="s">
        <v>521</v>
      </c>
      <c r="E480" s="36" t="s">
        <v>522</v>
      </c>
      <c r="F480" s="66" t="s">
        <v>429</v>
      </c>
      <c r="G480" s="67" t="s">
        <v>429</v>
      </c>
      <c r="H480" s="67" t="s">
        <v>429</v>
      </c>
      <c r="I480" s="69"/>
    </row>
    <row r="481" s="21" customFormat="1" ht="27" spans="3:9">
      <c r="C481" s="55"/>
      <c r="D481" s="35" t="s">
        <v>566</v>
      </c>
      <c r="E481" s="36" t="s">
        <v>567</v>
      </c>
      <c r="F481" s="66" t="s">
        <v>1518</v>
      </c>
      <c r="G481" s="67" t="s">
        <v>1518</v>
      </c>
      <c r="H481" s="67" t="s">
        <v>1518</v>
      </c>
      <c r="I481" s="69"/>
    </row>
    <row r="482" spans="4:9">
      <c r="D482" s="21" t="s">
        <v>1519</v>
      </c>
      <c r="I482" s="55"/>
    </row>
    <row r="483"/>
    <row r="484"/>
    <row r="485"/>
  </sheetData>
  <sortState ref="C17:H412">
    <sortCondition ref="C17:C412"/>
  </sortState>
  <pageMargins left="0.196850393700787" right="0.196850393700787" top="0.393700787401575" bottom="0.393700787401575" header="0.31496062992126" footer="0.118110236220472"/>
  <pageSetup paperSize="9" scale="69" orientation="landscape"/>
  <headerFooter>
    <oddFooter>&amp;CPágina 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1"/>
  <sheetViews>
    <sheetView zoomScale="75" zoomScaleNormal="75" topLeftCell="B1" workbookViewId="0">
      <selection activeCell="D13" sqref="D13"/>
    </sheetView>
  </sheetViews>
  <sheetFormatPr defaultColWidth="0" defaultRowHeight="14.4" zeroHeight="1"/>
  <cols>
    <col min="1" max="1" width="8.88571428571429" hidden="1" customWidth="1"/>
    <col min="2" max="3" width="7.21904761904762" customWidth="1"/>
    <col min="4" max="4" width="9.52380952380952" customWidth="1"/>
    <col min="5" max="5" width="17.5238095238095" customWidth="1"/>
    <col min="6" max="6" width="23" customWidth="1"/>
    <col min="7" max="7" width="63.4285714285714" customWidth="1"/>
    <col min="8" max="8" width="15.047619047619" customWidth="1"/>
    <col min="9" max="9" width="18.0952380952381" customWidth="1"/>
    <col min="10" max="10" width="17.3333333333333" customWidth="1"/>
    <col min="11" max="11" width="32.4380952380952" customWidth="1"/>
    <col min="12" max="12" width="17.1428571428571" customWidth="1"/>
    <col min="13" max="13" width="8.88571428571429" style="14" customWidth="1"/>
    <col min="14" max="14" width="0" hidden="1" customWidth="1"/>
    <col min="15" max="16384" width="8.88571428571429" hidden="1"/>
  </cols>
  <sheetData>
    <row r="1" ht="16.5" spans="1:12">
      <c r="A1" s="14"/>
      <c r="B1" s="15"/>
      <c r="C1" s="15"/>
      <c r="D1" s="15"/>
      <c r="E1" s="15"/>
      <c r="F1" s="16"/>
      <c r="G1" s="17"/>
      <c r="H1" s="15"/>
      <c r="I1" s="15"/>
      <c r="J1" s="15"/>
      <c r="K1" s="15"/>
      <c r="L1" s="15"/>
    </row>
    <row r="2" ht="16.5" spans="1:12">
      <c r="A2" s="14"/>
      <c r="B2" s="15"/>
      <c r="C2" s="15"/>
      <c r="D2" s="15"/>
      <c r="E2" s="15"/>
      <c r="F2" s="16"/>
      <c r="G2" s="17"/>
      <c r="H2" s="15"/>
      <c r="I2" s="15"/>
      <c r="J2" s="15"/>
      <c r="K2" s="15"/>
      <c r="L2" s="15"/>
    </row>
    <row r="3" ht="16.5" spans="1:12">
      <c r="A3" s="14"/>
      <c r="B3" s="15"/>
      <c r="C3" s="15"/>
      <c r="D3" s="15"/>
      <c r="E3" s="15"/>
      <c r="F3" s="16"/>
      <c r="G3" s="17"/>
      <c r="H3" s="15"/>
      <c r="I3" s="15"/>
      <c r="J3" s="15"/>
      <c r="K3" s="15"/>
      <c r="L3" s="15"/>
    </row>
    <row r="4" ht="16.5" spans="1:12">
      <c r="A4" s="14"/>
      <c r="B4" s="15"/>
      <c r="C4" s="15"/>
      <c r="D4" s="15"/>
      <c r="E4" s="15"/>
      <c r="F4" s="16"/>
      <c r="G4" s="17"/>
      <c r="H4" s="15"/>
      <c r="I4" s="15"/>
      <c r="J4" s="15"/>
      <c r="K4" s="15"/>
      <c r="L4" s="18"/>
    </row>
    <row r="5" ht="16.5" spans="1:12">
      <c r="A5" s="14"/>
      <c r="B5" s="15"/>
      <c r="C5" s="15"/>
      <c r="D5" s="15"/>
      <c r="E5" s="15"/>
      <c r="F5" s="16"/>
      <c r="G5" s="17"/>
      <c r="H5" s="15"/>
      <c r="I5" s="15"/>
      <c r="J5" s="15"/>
      <c r="K5" s="15"/>
      <c r="L5" s="18"/>
    </row>
    <row r="6" ht="16.5" spans="1:12">
      <c r="A6" s="14"/>
      <c r="B6" s="18"/>
      <c r="C6" s="18"/>
      <c r="D6" s="18"/>
      <c r="E6" s="18"/>
      <c r="F6" s="19"/>
      <c r="G6" s="20"/>
      <c r="H6" s="18"/>
      <c r="I6" s="18"/>
      <c r="J6" s="18"/>
      <c r="K6" s="18"/>
      <c r="L6" s="18"/>
    </row>
    <row r="7" ht="16.5" spans="1:12">
      <c r="A7" s="14"/>
      <c r="B7" s="18"/>
      <c r="C7" s="18"/>
      <c r="D7" s="18"/>
      <c r="E7" s="18"/>
      <c r="F7" s="19"/>
      <c r="G7" s="20"/>
      <c r="H7" s="18"/>
      <c r="I7" s="18"/>
      <c r="J7" s="18"/>
      <c r="K7" s="18"/>
      <c r="L7" s="18"/>
    </row>
    <row r="8" ht="16.5" spans="1:12">
      <c r="A8" s="14"/>
      <c r="B8" s="18"/>
      <c r="C8" s="18"/>
      <c r="D8" s="18"/>
      <c r="E8" s="18"/>
      <c r="F8" s="19"/>
      <c r="G8" s="20"/>
      <c r="H8" s="18"/>
      <c r="I8" s="18"/>
      <c r="J8" s="18"/>
      <c r="K8" s="18"/>
      <c r="L8" s="18"/>
    </row>
    <row r="9" ht="16.5" spans="1:12">
      <c r="A9" s="14"/>
      <c r="B9" s="18"/>
      <c r="C9" s="18"/>
      <c r="D9" s="18"/>
      <c r="E9" s="18"/>
      <c r="F9" s="19"/>
      <c r="G9" s="20"/>
      <c r="H9" s="18"/>
      <c r="I9" s="18"/>
      <c r="J9" s="18"/>
      <c r="K9" s="18"/>
      <c r="L9" s="18"/>
    </row>
    <row r="10" ht="15" spans="1:12">
      <c r="A10" s="14"/>
      <c r="B10" s="21"/>
      <c r="C10" s="21"/>
      <c r="D10" s="21"/>
      <c r="E10" s="21"/>
      <c r="F10" s="22"/>
      <c r="G10" s="23"/>
      <c r="H10" s="21"/>
      <c r="I10" s="21"/>
      <c r="J10" s="21"/>
      <c r="K10" s="21"/>
      <c r="L10" s="21"/>
    </row>
    <row r="11" ht="15" spans="1:13">
      <c r="A11" s="14"/>
      <c r="B11" s="21"/>
      <c r="C11" s="21"/>
      <c r="D11" s="21"/>
      <c r="E11" s="21"/>
      <c r="F11" s="22"/>
      <c r="G11" s="23"/>
      <c r="H11" s="21"/>
      <c r="I11" s="24"/>
      <c r="J11" s="21"/>
      <c r="K11" s="21"/>
      <c r="L11" s="21"/>
      <c r="M11" s="21"/>
    </row>
    <row r="12" ht="15" spans="1:13">
      <c r="A12" s="14"/>
      <c r="B12" s="21"/>
      <c r="C12" s="24"/>
      <c r="D12" s="25"/>
      <c r="E12" s="25"/>
      <c r="F12" s="26"/>
      <c r="G12" s="27"/>
      <c r="H12" s="26"/>
      <c r="I12" s="40"/>
      <c r="J12" s="41"/>
      <c r="K12" s="26"/>
      <c r="L12" s="21"/>
      <c r="M12" s="21"/>
    </row>
    <row r="13" ht="15" spans="1:13">
      <c r="A13" s="14"/>
      <c r="B13" s="21"/>
      <c r="C13" s="21"/>
      <c r="D13" s="28"/>
      <c r="E13" s="21"/>
      <c r="F13" s="21"/>
      <c r="G13" s="21"/>
      <c r="H13" s="21"/>
      <c r="I13" s="21"/>
      <c r="J13" s="21"/>
      <c r="K13" s="21"/>
      <c r="L13" s="21"/>
      <c r="M13" s="21"/>
    </row>
    <row r="14" ht="15" spans="1:13">
      <c r="A14" s="14"/>
      <c r="B14" s="21"/>
      <c r="C14" s="21"/>
      <c r="D14" s="29" t="s">
        <v>1520</v>
      </c>
      <c r="E14" s="21"/>
      <c r="F14" s="22"/>
      <c r="G14" s="23"/>
      <c r="H14" s="21"/>
      <c r="I14" s="42"/>
      <c r="J14" s="21"/>
      <c r="K14" s="21"/>
      <c r="L14" s="21"/>
      <c r="M14" s="21"/>
    </row>
    <row r="15" ht="38" customHeight="1" spans="1:12">
      <c r="A15" s="14"/>
      <c r="B15" s="14"/>
      <c r="C15" s="21"/>
      <c r="D15" s="30" t="s">
        <v>1521</v>
      </c>
      <c r="E15" s="30" t="s">
        <v>190</v>
      </c>
      <c r="F15" s="31" t="s">
        <v>305</v>
      </c>
      <c r="G15" s="31" t="s">
        <v>306</v>
      </c>
      <c r="H15" s="31" t="s">
        <v>1522</v>
      </c>
      <c r="I15" s="30" t="s">
        <v>307</v>
      </c>
      <c r="J15" s="31" t="s">
        <v>1523</v>
      </c>
      <c r="K15" s="30" t="s">
        <v>1524</v>
      </c>
      <c r="L15" s="43"/>
    </row>
    <row r="16" ht="27" customHeight="1" spans="1:12">
      <c r="A16" s="14"/>
      <c r="B16" s="14"/>
      <c r="C16" s="21"/>
      <c r="D16" s="32" t="s">
        <v>386</v>
      </c>
      <c r="E16" s="33" t="s">
        <v>1525</v>
      </c>
      <c r="F16" s="11" t="s">
        <v>387</v>
      </c>
      <c r="G16" s="11" t="s">
        <v>388</v>
      </c>
      <c r="H16" s="34">
        <v>27497</v>
      </c>
      <c r="I16" s="44" t="s">
        <v>367</v>
      </c>
      <c r="J16" s="45">
        <v>43556</v>
      </c>
      <c r="K16" s="44" t="s">
        <v>1526</v>
      </c>
      <c r="L16" s="14"/>
    </row>
    <row r="17" ht="27" customHeight="1" spans="1:12">
      <c r="A17" s="14"/>
      <c r="B17" s="14"/>
      <c r="C17" s="21"/>
      <c r="D17" s="32" t="s">
        <v>348</v>
      </c>
      <c r="E17" s="33" t="s">
        <v>1525</v>
      </c>
      <c r="F17" s="11" t="s">
        <v>390</v>
      </c>
      <c r="G17" s="11" t="s">
        <v>391</v>
      </c>
      <c r="H17" s="34">
        <v>947</v>
      </c>
      <c r="I17" s="44" t="s">
        <v>367</v>
      </c>
      <c r="J17" s="45">
        <v>43544</v>
      </c>
      <c r="K17" s="44" t="s">
        <v>1527</v>
      </c>
      <c r="L17" s="14"/>
    </row>
    <row r="18" ht="27" customHeight="1" spans="1:12">
      <c r="A18" s="14"/>
      <c r="B18" s="14"/>
      <c r="C18" s="21"/>
      <c r="D18" s="32" t="s">
        <v>351</v>
      </c>
      <c r="E18" s="33" t="s">
        <v>1525</v>
      </c>
      <c r="F18" s="11" t="s">
        <v>392</v>
      </c>
      <c r="G18" s="11" t="s">
        <v>393</v>
      </c>
      <c r="H18" s="34">
        <v>786</v>
      </c>
      <c r="I18" s="44" t="s">
        <v>367</v>
      </c>
      <c r="J18" s="45">
        <v>43601</v>
      </c>
      <c r="K18" s="44" t="s">
        <v>1527</v>
      </c>
      <c r="L18" s="14"/>
    </row>
    <row r="19" ht="27" customHeight="1" spans="1:12">
      <c r="A19" s="14"/>
      <c r="B19" s="14"/>
      <c r="C19" s="21"/>
      <c r="D19" s="35" t="s">
        <v>394</v>
      </c>
      <c r="E19" s="33" t="s">
        <v>1528</v>
      </c>
      <c r="F19" s="36" t="s">
        <v>395</v>
      </c>
      <c r="G19" s="11" t="s">
        <v>396</v>
      </c>
      <c r="H19" s="34">
        <v>1410</v>
      </c>
      <c r="I19" s="44" t="s">
        <v>367</v>
      </c>
      <c r="J19" s="45">
        <v>43525</v>
      </c>
      <c r="K19" s="44" t="s">
        <v>1526</v>
      </c>
      <c r="L19" s="14"/>
    </row>
    <row r="20" ht="27" customHeight="1" spans="1:12">
      <c r="A20" s="14"/>
      <c r="B20" s="14"/>
      <c r="C20" s="21"/>
      <c r="D20" s="35" t="s">
        <v>398</v>
      </c>
      <c r="E20" s="33" t="s">
        <v>1528</v>
      </c>
      <c r="F20" s="11" t="s">
        <v>399</v>
      </c>
      <c r="G20" s="11" t="s">
        <v>400</v>
      </c>
      <c r="H20" s="34">
        <v>43680</v>
      </c>
      <c r="I20" s="44" t="s">
        <v>9</v>
      </c>
      <c r="J20" s="45">
        <v>43509</v>
      </c>
      <c r="K20" s="44" t="s">
        <v>1529</v>
      </c>
      <c r="L20" s="14"/>
    </row>
    <row r="21" ht="27" customHeight="1" spans="1:12">
      <c r="A21" s="14"/>
      <c r="B21" s="14"/>
      <c r="C21" s="21"/>
      <c r="D21" s="35" t="s">
        <v>402</v>
      </c>
      <c r="E21" s="33" t="s">
        <v>1528</v>
      </c>
      <c r="F21" s="36" t="s">
        <v>403</v>
      </c>
      <c r="G21" s="36" t="s">
        <v>404</v>
      </c>
      <c r="H21" s="34">
        <v>10250</v>
      </c>
      <c r="I21" s="44" t="s">
        <v>1530</v>
      </c>
      <c r="J21" s="45">
        <v>43508</v>
      </c>
      <c r="K21" s="44" t="s">
        <v>1527</v>
      </c>
      <c r="L21" s="14"/>
    </row>
    <row r="22" ht="27" customHeight="1" spans="1:12">
      <c r="A22" s="14"/>
      <c r="B22" s="14"/>
      <c r="C22" s="21"/>
      <c r="D22" s="35" t="s">
        <v>405</v>
      </c>
      <c r="E22" s="33" t="s">
        <v>1525</v>
      </c>
      <c r="F22" s="36" t="s">
        <v>406</v>
      </c>
      <c r="G22" s="36" t="s">
        <v>407</v>
      </c>
      <c r="H22" s="34">
        <v>40</v>
      </c>
      <c r="I22" s="44" t="s">
        <v>1531</v>
      </c>
      <c r="J22" s="45">
        <v>43511</v>
      </c>
      <c r="K22" s="44" t="s">
        <v>1529</v>
      </c>
      <c r="L22" s="14"/>
    </row>
    <row r="23" ht="30" customHeight="1" spans="1:12">
      <c r="A23" s="14"/>
      <c r="B23" s="14"/>
      <c r="C23" s="21"/>
      <c r="D23" s="35" t="s">
        <v>408</v>
      </c>
      <c r="E23" s="37" t="s">
        <v>1532</v>
      </c>
      <c r="F23" s="11" t="s">
        <v>409</v>
      </c>
      <c r="G23" s="11" t="s">
        <v>410</v>
      </c>
      <c r="H23" s="34">
        <v>180</v>
      </c>
      <c r="I23" s="44" t="s">
        <v>1530</v>
      </c>
      <c r="J23" s="37" t="s">
        <v>1532</v>
      </c>
      <c r="K23" s="37" t="s">
        <v>1532</v>
      </c>
      <c r="L23" s="14"/>
    </row>
    <row r="24" ht="27" customHeight="1" spans="1:12">
      <c r="A24" s="14"/>
      <c r="B24" s="14"/>
      <c r="C24" s="21"/>
      <c r="D24" s="35" t="s">
        <v>412</v>
      </c>
      <c r="E24" s="33" t="s">
        <v>1525</v>
      </c>
      <c r="F24" s="36" t="s">
        <v>413</v>
      </c>
      <c r="G24" s="36" t="s">
        <v>414</v>
      </c>
      <c r="H24" s="34">
        <v>1</v>
      </c>
      <c r="I24" s="44" t="s">
        <v>326</v>
      </c>
      <c r="J24" s="45">
        <v>43608</v>
      </c>
      <c r="K24" s="44" t="s">
        <v>1526</v>
      </c>
      <c r="L24" s="14"/>
    </row>
    <row r="25" ht="27" customHeight="1" spans="1:12">
      <c r="A25" s="14"/>
      <c r="B25" s="14"/>
      <c r="C25" s="21"/>
      <c r="D25" s="35" t="s">
        <v>415</v>
      </c>
      <c r="E25" s="33" t="s">
        <v>1528</v>
      </c>
      <c r="F25" s="11" t="s">
        <v>416</v>
      </c>
      <c r="G25" s="11" t="s">
        <v>417</v>
      </c>
      <c r="H25" s="34">
        <v>600</v>
      </c>
      <c r="I25" s="44" t="s">
        <v>367</v>
      </c>
      <c r="J25" s="45">
        <v>43560</v>
      </c>
      <c r="K25" s="44" t="s">
        <v>1527</v>
      </c>
      <c r="L25" s="14"/>
    </row>
    <row r="26" ht="27" customHeight="1" spans="1:12">
      <c r="A26" s="14"/>
      <c r="B26" s="14"/>
      <c r="C26" s="21"/>
      <c r="D26" s="35" t="s">
        <v>418</v>
      </c>
      <c r="E26" s="33" t="s">
        <v>1528</v>
      </c>
      <c r="F26" s="11" t="s">
        <v>419</v>
      </c>
      <c r="G26" s="11" t="s">
        <v>420</v>
      </c>
      <c r="H26" s="34">
        <v>3079</v>
      </c>
      <c r="I26" s="44" t="s">
        <v>1533</v>
      </c>
      <c r="J26" s="45">
        <v>43503</v>
      </c>
      <c r="K26" s="44" t="s">
        <v>1529</v>
      </c>
      <c r="L26" s="14"/>
    </row>
    <row r="27" ht="30" customHeight="1" spans="1:12">
      <c r="A27" s="14"/>
      <c r="B27" s="14"/>
      <c r="C27" s="21"/>
      <c r="D27" s="35" t="s">
        <v>354</v>
      </c>
      <c r="E27" s="33" t="s">
        <v>1528</v>
      </c>
      <c r="F27" s="38" t="s">
        <v>421</v>
      </c>
      <c r="G27" s="11" t="s">
        <v>422</v>
      </c>
      <c r="H27" s="34">
        <v>8</v>
      </c>
      <c r="I27" s="44" t="s">
        <v>1534</v>
      </c>
      <c r="J27" s="45">
        <v>43564</v>
      </c>
      <c r="K27" s="44" t="s">
        <v>1526</v>
      </c>
      <c r="L27" s="14"/>
    </row>
    <row r="28" ht="27" customHeight="1" spans="1:12">
      <c r="A28" s="14"/>
      <c r="B28" s="14"/>
      <c r="C28" s="21"/>
      <c r="D28" s="35" t="s">
        <v>423</v>
      </c>
      <c r="E28" s="33" t="s">
        <v>1528</v>
      </c>
      <c r="F28" s="36" t="s">
        <v>424</v>
      </c>
      <c r="G28" s="36" t="s">
        <v>425</v>
      </c>
      <c r="H28" s="34">
        <v>2700</v>
      </c>
      <c r="I28" s="44" t="s">
        <v>665</v>
      </c>
      <c r="J28" s="45">
        <v>43511</v>
      </c>
      <c r="K28" s="44" t="s">
        <v>1527</v>
      </c>
      <c r="L28" s="14"/>
    </row>
    <row r="29" ht="27" customHeight="1" spans="1:12">
      <c r="A29" s="14"/>
      <c r="B29" s="14"/>
      <c r="C29" s="21"/>
      <c r="D29" s="35" t="s">
        <v>426</v>
      </c>
      <c r="E29" s="33" t="s">
        <v>1535</v>
      </c>
      <c r="F29" s="36" t="s">
        <v>427</v>
      </c>
      <c r="G29" s="36" t="s">
        <v>428</v>
      </c>
      <c r="H29" s="34">
        <v>3</v>
      </c>
      <c r="I29" s="44" t="s">
        <v>113</v>
      </c>
      <c r="J29" s="45">
        <v>43532</v>
      </c>
      <c r="K29" s="44" t="s">
        <v>1526</v>
      </c>
      <c r="L29" s="14"/>
    </row>
    <row r="30" ht="44" customHeight="1" spans="1:12">
      <c r="A30" s="14"/>
      <c r="B30" s="14"/>
      <c r="C30" s="21"/>
      <c r="D30" s="35" t="s">
        <v>430</v>
      </c>
      <c r="E30" s="33" t="s">
        <v>1525</v>
      </c>
      <c r="F30" s="36" t="s">
        <v>431</v>
      </c>
      <c r="G30" s="11" t="s">
        <v>432</v>
      </c>
      <c r="H30" s="34">
        <v>6</v>
      </c>
      <c r="I30" s="44" t="s">
        <v>636</v>
      </c>
      <c r="J30" s="45">
        <v>43577</v>
      </c>
      <c r="K30" s="44" t="s">
        <v>1526</v>
      </c>
      <c r="L30" s="14"/>
    </row>
    <row r="31" ht="27" customHeight="1" spans="1:12">
      <c r="A31" s="14"/>
      <c r="B31" s="14"/>
      <c r="C31" s="21"/>
      <c r="D31" s="35" t="s">
        <v>433</v>
      </c>
      <c r="E31" s="33" t="s">
        <v>1525</v>
      </c>
      <c r="F31" s="36" t="s">
        <v>434</v>
      </c>
      <c r="G31" s="36" t="s">
        <v>435</v>
      </c>
      <c r="H31" s="34">
        <v>354</v>
      </c>
      <c r="I31" s="44" t="s">
        <v>367</v>
      </c>
      <c r="J31" s="45">
        <v>43535</v>
      </c>
      <c r="K31" s="44" t="s">
        <v>1526</v>
      </c>
      <c r="L31" s="14"/>
    </row>
    <row r="32" ht="27" customHeight="1" spans="1:12">
      <c r="A32" s="14"/>
      <c r="B32" s="14"/>
      <c r="C32" s="21"/>
      <c r="D32" s="35" t="s">
        <v>436</v>
      </c>
      <c r="E32" s="33" t="s">
        <v>1525</v>
      </c>
      <c r="F32" s="36" t="s">
        <v>437</v>
      </c>
      <c r="G32" s="11" t="s">
        <v>438</v>
      </c>
      <c r="H32" s="34">
        <v>115</v>
      </c>
      <c r="I32" s="44" t="s">
        <v>113</v>
      </c>
      <c r="J32" s="45">
        <v>43584</v>
      </c>
      <c r="K32" s="44" t="s">
        <v>1526</v>
      </c>
      <c r="L32" s="14"/>
    </row>
    <row r="33" ht="27" customHeight="1" spans="1:12">
      <c r="A33" s="14"/>
      <c r="B33" s="14"/>
      <c r="C33" s="21"/>
      <c r="D33" s="35" t="s">
        <v>439</v>
      </c>
      <c r="E33" s="33" t="s">
        <v>1528</v>
      </c>
      <c r="F33" s="36" t="s">
        <v>440</v>
      </c>
      <c r="G33" s="11" t="s">
        <v>441</v>
      </c>
      <c r="H33" s="34">
        <v>671</v>
      </c>
      <c r="I33" s="44" t="s">
        <v>367</v>
      </c>
      <c r="J33" s="45">
        <v>43550</v>
      </c>
      <c r="K33" s="44" t="s">
        <v>1529</v>
      </c>
      <c r="L33" s="14"/>
    </row>
    <row r="34" ht="27" customHeight="1" spans="1:12">
      <c r="A34" s="14"/>
      <c r="B34" s="14"/>
      <c r="C34" s="21"/>
      <c r="D34" s="35" t="s">
        <v>442</v>
      </c>
      <c r="E34" s="33" t="s">
        <v>1525</v>
      </c>
      <c r="F34" s="36" t="s">
        <v>443</v>
      </c>
      <c r="G34" s="11" t="s">
        <v>444</v>
      </c>
      <c r="H34" s="34">
        <v>116000</v>
      </c>
      <c r="I34" s="44" t="s">
        <v>1536</v>
      </c>
      <c r="J34" s="45">
        <v>43710</v>
      </c>
      <c r="K34" s="44" t="s">
        <v>1526</v>
      </c>
      <c r="L34" s="14"/>
    </row>
    <row r="35" ht="27" customHeight="1" spans="1:12">
      <c r="A35" s="14"/>
      <c r="B35" s="14"/>
      <c r="C35" s="21"/>
      <c r="D35" s="35" t="s">
        <v>357</v>
      </c>
      <c r="E35" s="33" t="s">
        <v>1528</v>
      </c>
      <c r="F35" s="36" t="s">
        <v>445</v>
      </c>
      <c r="G35" s="11" t="s">
        <v>446</v>
      </c>
      <c r="H35" s="34">
        <v>3018</v>
      </c>
      <c r="I35" s="44" t="s">
        <v>1537</v>
      </c>
      <c r="J35" s="45">
        <v>43629</v>
      </c>
      <c r="K35" s="44" t="s">
        <v>1527</v>
      </c>
      <c r="L35" s="14"/>
    </row>
    <row r="36" ht="27" customHeight="1" spans="1:12">
      <c r="A36" s="14"/>
      <c r="B36" s="14"/>
      <c r="C36" s="21"/>
      <c r="D36" s="35" t="s">
        <v>447</v>
      </c>
      <c r="E36" s="33" t="s">
        <v>1538</v>
      </c>
      <c r="F36" s="36" t="s">
        <v>448</v>
      </c>
      <c r="G36" s="11" t="s">
        <v>449</v>
      </c>
      <c r="H36" s="34">
        <v>205</v>
      </c>
      <c r="I36" s="44" t="s">
        <v>1539</v>
      </c>
      <c r="J36" s="45">
        <v>43570</v>
      </c>
      <c r="K36" s="44" t="s">
        <v>1529</v>
      </c>
      <c r="L36" s="14"/>
    </row>
    <row r="37" ht="27" customHeight="1" spans="1:12">
      <c r="A37" s="14"/>
      <c r="B37" s="14"/>
      <c r="C37" s="21"/>
      <c r="D37" s="35" t="s">
        <v>450</v>
      </c>
      <c r="E37" s="33" t="s">
        <v>1528</v>
      </c>
      <c r="F37" s="36" t="s">
        <v>451</v>
      </c>
      <c r="G37" s="11" t="s">
        <v>452</v>
      </c>
      <c r="H37" s="34">
        <v>96</v>
      </c>
      <c r="I37" s="44" t="s">
        <v>13</v>
      </c>
      <c r="J37" s="45">
        <v>43591</v>
      </c>
      <c r="K37" s="44" t="s">
        <v>1529</v>
      </c>
      <c r="L37" s="14"/>
    </row>
    <row r="38" ht="27" customHeight="1" spans="1:12">
      <c r="A38" s="14"/>
      <c r="B38" s="14"/>
      <c r="C38" s="21"/>
      <c r="D38" s="35" t="s">
        <v>453</v>
      </c>
      <c r="E38" s="33" t="s">
        <v>1528</v>
      </c>
      <c r="F38" s="36" t="s">
        <v>454</v>
      </c>
      <c r="G38" s="11" t="s">
        <v>455</v>
      </c>
      <c r="H38" s="34">
        <v>1632</v>
      </c>
      <c r="I38" s="44" t="s">
        <v>1540</v>
      </c>
      <c r="J38" s="45">
        <v>43595</v>
      </c>
      <c r="K38" s="44" t="s">
        <v>1527</v>
      </c>
      <c r="L38" s="14"/>
    </row>
    <row r="39" ht="27" customHeight="1" spans="1:12">
      <c r="A39" s="14"/>
      <c r="B39" s="14"/>
      <c r="C39" s="21"/>
      <c r="D39" s="35" t="s">
        <v>456</v>
      </c>
      <c r="E39" s="33" t="s">
        <v>1528</v>
      </c>
      <c r="F39" s="39" t="s">
        <v>457</v>
      </c>
      <c r="G39" s="11" t="s">
        <v>458</v>
      </c>
      <c r="H39" s="34">
        <v>17300</v>
      </c>
      <c r="I39" s="44" t="s">
        <v>1540</v>
      </c>
      <c r="J39" s="45">
        <v>43572</v>
      </c>
      <c r="K39" s="44" t="s">
        <v>1527</v>
      </c>
      <c r="L39" s="14"/>
    </row>
    <row r="40" ht="27" customHeight="1" spans="1:12">
      <c r="A40" s="14"/>
      <c r="B40" s="14"/>
      <c r="C40" s="21"/>
      <c r="D40" s="35" t="s">
        <v>459</v>
      </c>
      <c r="E40" s="33" t="s">
        <v>1528</v>
      </c>
      <c r="F40" s="36" t="s">
        <v>460</v>
      </c>
      <c r="G40" s="11" t="s">
        <v>461</v>
      </c>
      <c r="H40" s="34">
        <v>87838</v>
      </c>
      <c r="I40" s="44" t="s">
        <v>1541</v>
      </c>
      <c r="J40" s="45">
        <v>43692</v>
      </c>
      <c r="K40" s="44" t="s">
        <v>1542</v>
      </c>
      <c r="L40" s="14"/>
    </row>
    <row r="41" ht="27" customHeight="1" spans="1:12">
      <c r="A41" s="14"/>
      <c r="B41" s="14"/>
      <c r="C41" s="21"/>
      <c r="D41" s="35" t="s">
        <v>462</v>
      </c>
      <c r="E41" s="33" t="s">
        <v>1528</v>
      </c>
      <c r="F41" s="36" t="s">
        <v>463</v>
      </c>
      <c r="G41" s="36" t="s">
        <v>464</v>
      </c>
      <c r="H41" s="34">
        <v>3802</v>
      </c>
      <c r="I41" s="44" t="s">
        <v>1541</v>
      </c>
      <c r="J41" s="45">
        <v>43621</v>
      </c>
      <c r="K41" s="44" t="s">
        <v>1543</v>
      </c>
      <c r="L41" s="14"/>
    </row>
    <row r="42" ht="27" customHeight="1" spans="1:12">
      <c r="A42" s="14"/>
      <c r="B42" s="14"/>
      <c r="C42" s="21"/>
      <c r="D42" s="35" t="s">
        <v>465</v>
      </c>
      <c r="E42" s="33" t="s">
        <v>1528</v>
      </c>
      <c r="F42" s="36" t="s">
        <v>466</v>
      </c>
      <c r="G42" s="36" t="s">
        <v>467</v>
      </c>
      <c r="H42" s="34">
        <v>24097</v>
      </c>
      <c r="I42" s="44" t="s">
        <v>1544</v>
      </c>
      <c r="J42" s="45">
        <v>43685</v>
      </c>
      <c r="K42" s="44" t="s">
        <v>1527</v>
      </c>
      <c r="L42" s="14"/>
    </row>
    <row r="43" ht="27" customHeight="1" spans="1:12">
      <c r="A43" s="14"/>
      <c r="B43" s="14"/>
      <c r="C43" s="21"/>
      <c r="D43" s="35" t="s">
        <v>468</v>
      </c>
      <c r="E43" s="33" t="s">
        <v>1528</v>
      </c>
      <c r="F43" s="36" t="s">
        <v>469</v>
      </c>
      <c r="G43" s="11" t="s">
        <v>470</v>
      </c>
      <c r="H43" s="34">
        <v>11867</v>
      </c>
      <c r="I43" s="44" t="s">
        <v>1545</v>
      </c>
      <c r="J43" s="45">
        <v>43629</v>
      </c>
      <c r="K43" s="44" t="s">
        <v>1526</v>
      </c>
      <c r="L43" s="14"/>
    </row>
    <row r="44" ht="27" customHeight="1" spans="1:12">
      <c r="A44" s="14"/>
      <c r="B44" s="14"/>
      <c r="C44" s="21"/>
      <c r="D44" s="35" t="s">
        <v>471</v>
      </c>
      <c r="E44" s="33" t="s">
        <v>1528</v>
      </c>
      <c r="F44" s="36" t="s">
        <v>472</v>
      </c>
      <c r="G44" s="11" t="s">
        <v>473</v>
      </c>
      <c r="H44" s="34">
        <v>3775</v>
      </c>
      <c r="I44" s="44" t="s">
        <v>1544</v>
      </c>
      <c r="J44" s="45">
        <v>43678</v>
      </c>
      <c r="K44" s="44" t="s">
        <v>1546</v>
      </c>
      <c r="L44" s="14"/>
    </row>
    <row r="45" ht="45" customHeight="1" spans="1:12">
      <c r="A45" s="14"/>
      <c r="B45" s="14"/>
      <c r="C45" s="21"/>
      <c r="D45" s="35" t="s">
        <v>474</v>
      </c>
      <c r="E45" s="33" t="s">
        <v>1538</v>
      </c>
      <c r="F45" s="36" t="s">
        <v>475</v>
      </c>
      <c r="G45" s="11" t="s">
        <v>476</v>
      </c>
      <c r="H45" s="34">
        <v>2915</v>
      </c>
      <c r="I45" s="44" t="s">
        <v>1547</v>
      </c>
      <c r="J45" s="45">
        <v>43703</v>
      </c>
      <c r="K45" s="44" t="s">
        <v>1542</v>
      </c>
      <c r="L45" s="14"/>
    </row>
    <row r="46" ht="27" customHeight="1" spans="1:12">
      <c r="A46" s="14"/>
      <c r="B46" s="14"/>
      <c r="C46" s="21"/>
      <c r="D46" s="35" t="s">
        <v>478</v>
      </c>
      <c r="E46" s="33" t="s">
        <v>1528</v>
      </c>
      <c r="F46" s="36" t="s">
        <v>479</v>
      </c>
      <c r="G46" s="11" t="s">
        <v>480</v>
      </c>
      <c r="H46" s="34">
        <v>1309</v>
      </c>
      <c r="I46" s="44" t="s">
        <v>1548</v>
      </c>
      <c r="J46" s="45">
        <v>43634</v>
      </c>
      <c r="K46" s="44" t="s">
        <v>1526</v>
      </c>
      <c r="L46" s="14"/>
    </row>
    <row r="47" ht="27" customHeight="1" spans="1:12">
      <c r="A47" s="14"/>
      <c r="B47" s="14"/>
      <c r="C47" s="21"/>
      <c r="D47" s="35" t="s">
        <v>481</v>
      </c>
      <c r="E47" s="33" t="s">
        <v>1528</v>
      </c>
      <c r="F47" s="36" t="s">
        <v>482</v>
      </c>
      <c r="G47" s="11" t="s">
        <v>483</v>
      </c>
      <c r="H47" s="34">
        <v>1438</v>
      </c>
      <c r="I47" s="44" t="s">
        <v>1549</v>
      </c>
      <c r="J47" s="45">
        <v>43693</v>
      </c>
      <c r="K47" s="44" t="s">
        <v>1546</v>
      </c>
      <c r="L47" s="14"/>
    </row>
    <row r="48" ht="27" customHeight="1" spans="1:12">
      <c r="A48" s="14"/>
      <c r="B48" s="14"/>
      <c r="C48" s="21"/>
      <c r="D48" s="35" t="s">
        <v>484</v>
      </c>
      <c r="E48" s="33" t="s">
        <v>1528</v>
      </c>
      <c r="F48" s="36" t="s">
        <v>485</v>
      </c>
      <c r="G48" s="11" t="s">
        <v>486</v>
      </c>
      <c r="H48" s="34">
        <v>4327</v>
      </c>
      <c r="I48" s="44" t="s">
        <v>1544</v>
      </c>
      <c r="J48" s="45">
        <v>43697</v>
      </c>
      <c r="K48" s="44" t="s">
        <v>1526</v>
      </c>
      <c r="L48" s="14"/>
    </row>
    <row r="49" ht="27" customHeight="1" spans="1:12">
      <c r="A49" s="14"/>
      <c r="B49" s="14"/>
      <c r="C49" s="21"/>
      <c r="D49" s="35" t="s">
        <v>487</v>
      </c>
      <c r="E49" s="33" t="s">
        <v>1528</v>
      </c>
      <c r="F49" s="36" t="s">
        <v>488</v>
      </c>
      <c r="G49" s="36" t="s">
        <v>489</v>
      </c>
      <c r="H49" s="34">
        <v>654</v>
      </c>
      <c r="I49" s="44" t="s">
        <v>1550</v>
      </c>
      <c r="J49" s="45">
        <v>43634</v>
      </c>
      <c r="K49" s="44" t="s">
        <v>1526</v>
      </c>
      <c r="L49" s="14"/>
    </row>
    <row r="50" ht="46" customHeight="1" spans="1:12">
      <c r="A50" s="14"/>
      <c r="B50" s="14"/>
      <c r="C50" s="21"/>
      <c r="D50" s="35" t="s">
        <v>490</v>
      </c>
      <c r="E50" s="33" t="s">
        <v>1528</v>
      </c>
      <c r="F50" s="36" t="s">
        <v>491</v>
      </c>
      <c r="G50" s="36" t="s">
        <v>492</v>
      </c>
      <c r="H50" s="34">
        <v>3036</v>
      </c>
      <c r="I50" s="44" t="s">
        <v>1551</v>
      </c>
      <c r="J50" s="45">
        <v>43642</v>
      </c>
      <c r="K50" s="44" t="s">
        <v>1543</v>
      </c>
      <c r="L50" s="14"/>
    </row>
    <row r="51" ht="43" customHeight="1" spans="1:12">
      <c r="A51" s="14"/>
      <c r="B51" s="14"/>
      <c r="C51" s="21"/>
      <c r="D51" s="35" t="s">
        <v>493</v>
      </c>
      <c r="E51" s="33" t="s">
        <v>1528</v>
      </c>
      <c r="F51" s="36" t="s">
        <v>494</v>
      </c>
      <c r="G51" s="36" t="s">
        <v>495</v>
      </c>
      <c r="H51" s="34">
        <v>8955</v>
      </c>
      <c r="I51" s="44" t="s">
        <v>1552</v>
      </c>
      <c r="J51" s="45">
        <v>43742</v>
      </c>
      <c r="K51" s="44" t="s">
        <v>1543</v>
      </c>
      <c r="L51" s="14"/>
    </row>
    <row r="52" ht="27" customHeight="1" spans="1:12">
      <c r="A52" s="14"/>
      <c r="B52" s="14"/>
      <c r="C52" s="21"/>
      <c r="D52" s="35" t="s">
        <v>496</v>
      </c>
      <c r="E52" s="33" t="s">
        <v>1525</v>
      </c>
      <c r="F52" s="36" t="s">
        <v>497</v>
      </c>
      <c r="G52" s="11" t="s">
        <v>498</v>
      </c>
      <c r="H52" s="34">
        <v>3</v>
      </c>
      <c r="I52" s="44" t="s">
        <v>1553</v>
      </c>
      <c r="J52" s="45">
        <v>43621</v>
      </c>
      <c r="K52" s="44" t="s">
        <v>1542</v>
      </c>
      <c r="L52" s="14"/>
    </row>
    <row r="53" ht="46" customHeight="1" spans="1:12">
      <c r="A53" s="14"/>
      <c r="B53" s="14"/>
      <c r="C53" s="21"/>
      <c r="D53" s="35" t="s">
        <v>499</v>
      </c>
      <c r="E53" s="33" t="s">
        <v>1528</v>
      </c>
      <c r="F53" s="36" t="s">
        <v>500</v>
      </c>
      <c r="G53" s="36" t="s">
        <v>501</v>
      </c>
      <c r="H53" s="34">
        <v>43359</v>
      </c>
      <c r="I53" s="44" t="s">
        <v>1554</v>
      </c>
      <c r="J53" s="45">
        <v>43692</v>
      </c>
      <c r="K53" s="44" t="s">
        <v>1527</v>
      </c>
      <c r="L53" s="14"/>
    </row>
    <row r="54" ht="27" customHeight="1" spans="1:12">
      <c r="A54" s="14"/>
      <c r="B54" s="14"/>
      <c r="C54" s="21"/>
      <c r="D54" s="35" t="s">
        <v>502</v>
      </c>
      <c r="E54" s="33" t="s">
        <v>1528</v>
      </c>
      <c r="F54" s="36" t="s">
        <v>503</v>
      </c>
      <c r="G54" s="36" t="s">
        <v>504</v>
      </c>
      <c r="H54" s="34">
        <v>923</v>
      </c>
      <c r="I54" s="44" t="s">
        <v>1555</v>
      </c>
      <c r="J54" s="45">
        <v>43689</v>
      </c>
      <c r="K54" s="44" t="s">
        <v>1546</v>
      </c>
      <c r="L54" s="14"/>
    </row>
    <row r="55" ht="27" customHeight="1" spans="1:12">
      <c r="A55" s="14"/>
      <c r="B55" s="14"/>
      <c r="C55" s="21"/>
      <c r="D55" s="35" t="s">
        <v>505</v>
      </c>
      <c r="E55" s="33" t="s">
        <v>1528</v>
      </c>
      <c r="F55" s="36" t="s">
        <v>506</v>
      </c>
      <c r="G55" s="11" t="s">
        <v>507</v>
      </c>
      <c r="H55" s="34">
        <v>1457</v>
      </c>
      <c r="I55" s="44" t="s">
        <v>1556</v>
      </c>
      <c r="J55" s="45">
        <v>43640</v>
      </c>
      <c r="K55" s="44" t="s">
        <v>1526</v>
      </c>
      <c r="L55" s="14"/>
    </row>
    <row r="56" ht="27" customHeight="1" spans="1:12">
      <c r="A56" s="14"/>
      <c r="B56" s="14"/>
      <c r="C56" s="21"/>
      <c r="D56" s="35" t="s">
        <v>508</v>
      </c>
      <c r="E56" s="33" t="s">
        <v>1528</v>
      </c>
      <c r="F56" s="36" t="s">
        <v>509</v>
      </c>
      <c r="G56" s="36" t="s">
        <v>510</v>
      </c>
      <c r="H56" s="34">
        <v>4048</v>
      </c>
      <c r="I56" s="44" t="s">
        <v>1536</v>
      </c>
      <c r="J56" s="45">
        <v>43622</v>
      </c>
      <c r="K56" s="44" t="s">
        <v>1526</v>
      </c>
      <c r="L56" s="14"/>
    </row>
    <row r="57" ht="27" customHeight="1" spans="1:12">
      <c r="A57" s="14"/>
      <c r="B57" s="14"/>
      <c r="C57" s="21"/>
      <c r="D57" s="35" t="s">
        <v>511</v>
      </c>
      <c r="E57" s="33" t="s">
        <v>1525</v>
      </c>
      <c r="F57" s="36" t="s">
        <v>512</v>
      </c>
      <c r="G57" s="36" t="s">
        <v>513</v>
      </c>
      <c r="H57" s="34">
        <v>1842</v>
      </c>
      <c r="I57" s="44" t="s">
        <v>113</v>
      </c>
      <c r="J57" s="45">
        <v>43692</v>
      </c>
      <c r="K57" s="44" t="s">
        <v>1526</v>
      </c>
      <c r="L57" s="14"/>
    </row>
    <row r="58" ht="27" customHeight="1" spans="1:12">
      <c r="A58" s="14"/>
      <c r="B58" s="14"/>
      <c r="C58" s="21"/>
      <c r="D58" s="35" t="s">
        <v>514</v>
      </c>
      <c r="E58" s="33" t="s">
        <v>1528</v>
      </c>
      <c r="F58" s="36" t="s">
        <v>515</v>
      </c>
      <c r="G58" s="11" t="s">
        <v>516</v>
      </c>
      <c r="H58" s="34">
        <v>49020</v>
      </c>
      <c r="I58" s="44" t="s">
        <v>1557</v>
      </c>
      <c r="J58" s="45">
        <v>43602</v>
      </c>
      <c r="K58" s="44" t="s">
        <v>1526</v>
      </c>
      <c r="L58" s="14"/>
    </row>
    <row r="59" ht="27" customHeight="1" spans="1:12">
      <c r="A59" s="14"/>
      <c r="B59" s="14"/>
      <c r="C59" s="21"/>
      <c r="D59" s="35" t="s">
        <v>517</v>
      </c>
      <c r="E59" s="33" t="s">
        <v>1528</v>
      </c>
      <c r="F59" s="36" t="s">
        <v>518</v>
      </c>
      <c r="G59" s="11" t="s">
        <v>519</v>
      </c>
      <c r="H59" s="34">
        <v>309</v>
      </c>
      <c r="I59" s="44" t="s">
        <v>594</v>
      </c>
      <c r="J59" s="45">
        <v>43633</v>
      </c>
      <c r="K59" s="44" t="s">
        <v>1527</v>
      </c>
      <c r="L59" s="14"/>
    </row>
    <row r="60" ht="27" customHeight="1" spans="1:12">
      <c r="A60" s="14"/>
      <c r="B60" s="14"/>
      <c r="C60" s="21"/>
      <c r="D60" s="35" t="s">
        <v>520</v>
      </c>
      <c r="E60" s="33" t="s">
        <v>1535</v>
      </c>
      <c r="F60" s="36" t="s">
        <v>427</v>
      </c>
      <c r="G60" s="36" t="s">
        <v>428</v>
      </c>
      <c r="H60" s="34">
        <v>3</v>
      </c>
      <c r="I60" s="44" t="s">
        <v>113</v>
      </c>
      <c r="J60" s="45">
        <v>43607</v>
      </c>
      <c r="K60" s="44" t="s">
        <v>1526</v>
      </c>
      <c r="L60" s="14"/>
    </row>
    <row r="61" ht="27" customHeight="1" spans="1:12">
      <c r="A61" s="14"/>
      <c r="B61" s="14"/>
      <c r="C61" s="21"/>
      <c r="D61" s="35" t="s">
        <v>521</v>
      </c>
      <c r="E61" s="33" t="s">
        <v>1538</v>
      </c>
      <c r="F61" s="36" t="s">
        <v>522</v>
      </c>
      <c r="G61" s="36" t="s">
        <v>449</v>
      </c>
      <c r="H61" s="34">
        <v>205</v>
      </c>
      <c r="I61" s="44" t="s">
        <v>1558</v>
      </c>
      <c r="J61" s="45">
        <v>43588</v>
      </c>
      <c r="K61" s="44" t="s">
        <v>1526</v>
      </c>
      <c r="L61" s="14"/>
    </row>
    <row r="62" ht="27" customHeight="1" spans="1:12">
      <c r="A62" s="14"/>
      <c r="B62" s="14"/>
      <c r="C62" s="21"/>
      <c r="D62" s="35" t="s">
        <v>523</v>
      </c>
      <c r="E62" s="33" t="s">
        <v>1528</v>
      </c>
      <c r="F62" s="36" t="s">
        <v>524</v>
      </c>
      <c r="G62" s="11" t="s">
        <v>525</v>
      </c>
      <c r="H62" s="34">
        <v>820</v>
      </c>
      <c r="I62" s="44" t="s">
        <v>594</v>
      </c>
      <c r="J62" s="45">
        <v>43692</v>
      </c>
      <c r="K62" s="44" t="s">
        <v>1543</v>
      </c>
      <c r="L62" s="14"/>
    </row>
    <row r="63" ht="27" customHeight="1" spans="1:12">
      <c r="A63" s="14"/>
      <c r="B63" s="14"/>
      <c r="C63" s="21"/>
      <c r="D63" s="35" t="s">
        <v>526</v>
      </c>
      <c r="E63" s="33" t="s">
        <v>1528</v>
      </c>
      <c r="F63" s="36" t="s">
        <v>527</v>
      </c>
      <c r="G63" s="36" t="s">
        <v>528</v>
      </c>
      <c r="H63" s="34">
        <v>146</v>
      </c>
      <c r="I63" s="44" t="s">
        <v>594</v>
      </c>
      <c r="J63" s="45">
        <v>43706</v>
      </c>
      <c r="K63" s="44" t="s">
        <v>1527</v>
      </c>
      <c r="L63" s="14"/>
    </row>
    <row r="64" ht="27" customHeight="1" spans="1:12">
      <c r="A64" s="14"/>
      <c r="B64" s="14"/>
      <c r="C64" s="21"/>
      <c r="D64" s="35" t="s">
        <v>529</v>
      </c>
      <c r="E64" s="33" t="s">
        <v>1528</v>
      </c>
      <c r="F64" s="36" t="s">
        <v>530</v>
      </c>
      <c r="G64" s="11" t="s">
        <v>531</v>
      </c>
      <c r="H64" s="34">
        <v>720</v>
      </c>
      <c r="I64" s="44" t="s">
        <v>594</v>
      </c>
      <c r="J64" s="45">
        <v>43728</v>
      </c>
      <c r="K64" s="44" t="s">
        <v>1527</v>
      </c>
      <c r="L64" s="14"/>
    </row>
    <row r="65" ht="27" customHeight="1" spans="1:12">
      <c r="A65" s="14"/>
      <c r="B65" s="14"/>
      <c r="C65" s="21"/>
      <c r="D65" s="35" t="s">
        <v>532</v>
      </c>
      <c r="E65" s="33" t="s">
        <v>1528</v>
      </c>
      <c r="F65" s="36" t="s">
        <v>533</v>
      </c>
      <c r="G65" s="11" t="s">
        <v>534</v>
      </c>
      <c r="H65" s="34">
        <v>158</v>
      </c>
      <c r="I65" s="44" t="s">
        <v>594</v>
      </c>
      <c r="J65" s="45">
        <v>43734</v>
      </c>
      <c r="K65" s="44" t="s">
        <v>1542</v>
      </c>
      <c r="L65" s="14"/>
    </row>
    <row r="66" ht="27" customHeight="1" spans="1:12">
      <c r="A66" s="14"/>
      <c r="B66" s="14"/>
      <c r="C66" s="21"/>
      <c r="D66" s="35" t="s">
        <v>535</v>
      </c>
      <c r="E66" s="33" t="s">
        <v>1528</v>
      </c>
      <c r="F66" s="36" t="s">
        <v>522</v>
      </c>
      <c r="G66" s="36" t="s">
        <v>449</v>
      </c>
      <c r="H66" s="34">
        <v>205</v>
      </c>
      <c r="I66" s="44" t="s">
        <v>1558</v>
      </c>
      <c r="J66" s="45">
        <v>43605</v>
      </c>
      <c r="K66" s="44" t="s">
        <v>1529</v>
      </c>
      <c r="L66" s="14"/>
    </row>
    <row r="67" ht="27" customHeight="1" spans="1:12">
      <c r="A67" s="14"/>
      <c r="B67" s="14"/>
      <c r="C67" s="21"/>
      <c r="D67" s="35" t="s">
        <v>537</v>
      </c>
      <c r="E67" s="33" t="s">
        <v>1528</v>
      </c>
      <c r="F67" s="36" t="s">
        <v>538</v>
      </c>
      <c r="G67" s="11" t="s">
        <v>539</v>
      </c>
      <c r="H67" s="34">
        <v>35473</v>
      </c>
      <c r="I67" s="44" t="s">
        <v>1559</v>
      </c>
      <c r="J67" s="45">
        <v>43712</v>
      </c>
      <c r="K67" s="44" t="s">
        <v>1560</v>
      </c>
      <c r="L67" s="14"/>
    </row>
    <row r="68" ht="27" customHeight="1" spans="1:12">
      <c r="A68" s="14"/>
      <c r="B68" s="14"/>
      <c r="C68" s="21"/>
      <c r="D68" s="35" t="s">
        <v>541</v>
      </c>
      <c r="E68" s="33" t="s">
        <v>1528</v>
      </c>
      <c r="F68" s="36" t="s">
        <v>542</v>
      </c>
      <c r="G68" s="36" t="s">
        <v>543</v>
      </c>
      <c r="H68" s="34">
        <v>4183</v>
      </c>
      <c r="I68" s="44" t="s">
        <v>1561</v>
      </c>
      <c r="J68" s="45">
        <v>43728</v>
      </c>
      <c r="K68" s="44" t="s">
        <v>1546</v>
      </c>
      <c r="L68" s="14"/>
    </row>
    <row r="69" ht="27" customHeight="1" spans="1:12">
      <c r="A69" s="14"/>
      <c r="B69" s="14"/>
      <c r="C69" s="21"/>
      <c r="D69" s="35" t="s">
        <v>544</v>
      </c>
      <c r="E69" s="33" t="s">
        <v>1525</v>
      </c>
      <c r="F69" s="36" t="s">
        <v>545</v>
      </c>
      <c r="G69" s="36" t="s">
        <v>546</v>
      </c>
      <c r="H69" s="34">
        <v>100481</v>
      </c>
      <c r="I69" s="44" t="s">
        <v>1536</v>
      </c>
      <c r="J69" s="45">
        <v>43773</v>
      </c>
      <c r="K69" s="44" t="s">
        <v>1542</v>
      </c>
      <c r="L69" s="14"/>
    </row>
    <row r="70" ht="27" customHeight="1" spans="1:12">
      <c r="A70" s="14"/>
      <c r="B70" s="14"/>
      <c r="C70" s="21"/>
      <c r="D70" s="35" t="s">
        <v>547</v>
      </c>
      <c r="E70" s="33" t="s">
        <v>1528</v>
      </c>
      <c r="F70" s="36" t="s">
        <v>548</v>
      </c>
      <c r="G70" s="36" t="s">
        <v>549</v>
      </c>
      <c r="H70" s="34">
        <v>1788</v>
      </c>
      <c r="I70" s="44" t="s">
        <v>1562</v>
      </c>
      <c r="J70" s="45">
        <v>43740</v>
      </c>
      <c r="K70" s="44" t="s">
        <v>1526</v>
      </c>
      <c r="L70" s="14"/>
    </row>
    <row r="71" ht="27" customHeight="1" spans="1:12">
      <c r="A71" s="14"/>
      <c r="B71" s="14"/>
      <c r="C71" s="21"/>
      <c r="D71" s="35" t="s">
        <v>550</v>
      </c>
      <c r="E71" s="33" t="s">
        <v>1525</v>
      </c>
      <c r="F71" s="36" t="s">
        <v>551</v>
      </c>
      <c r="G71" s="36" t="s">
        <v>552</v>
      </c>
      <c r="H71" s="34">
        <v>5000</v>
      </c>
      <c r="I71" s="44" t="s">
        <v>636</v>
      </c>
      <c r="J71" s="45">
        <v>43700</v>
      </c>
      <c r="K71" s="44" t="s">
        <v>1526</v>
      </c>
      <c r="L71" s="14"/>
    </row>
    <row r="72" ht="27" customHeight="1" spans="1:12">
      <c r="A72" s="14"/>
      <c r="B72" s="14"/>
      <c r="C72" s="21"/>
      <c r="D72" s="35" t="s">
        <v>554</v>
      </c>
      <c r="E72" s="33" t="s">
        <v>1525</v>
      </c>
      <c r="F72" s="36" t="s">
        <v>555</v>
      </c>
      <c r="G72" s="38" t="s">
        <v>556</v>
      </c>
      <c r="H72" s="34">
        <v>53000</v>
      </c>
      <c r="I72" s="44" t="s">
        <v>1563</v>
      </c>
      <c r="J72" s="45">
        <v>43707</v>
      </c>
      <c r="K72" s="44" t="s">
        <v>1526</v>
      </c>
      <c r="L72" s="14"/>
    </row>
    <row r="73" ht="27" customHeight="1" spans="1:12">
      <c r="A73" s="14"/>
      <c r="B73" s="14"/>
      <c r="C73" s="21"/>
      <c r="D73" s="35" t="s">
        <v>557</v>
      </c>
      <c r="E73" s="33" t="s">
        <v>1525</v>
      </c>
      <c r="F73" s="36" t="s">
        <v>558</v>
      </c>
      <c r="G73" s="36" t="s">
        <v>559</v>
      </c>
      <c r="H73" s="34">
        <v>1823</v>
      </c>
      <c r="I73" s="44" t="s">
        <v>1564</v>
      </c>
      <c r="J73" s="45">
        <v>43777</v>
      </c>
      <c r="K73" s="44" t="s">
        <v>1527</v>
      </c>
      <c r="L73" s="14"/>
    </row>
    <row r="74" ht="27" customHeight="1" spans="1:12">
      <c r="A74" s="14"/>
      <c r="B74" s="14"/>
      <c r="C74" s="21"/>
      <c r="D74" s="35" t="s">
        <v>560</v>
      </c>
      <c r="E74" s="33" t="s">
        <v>1528</v>
      </c>
      <c r="F74" s="36" t="s">
        <v>561</v>
      </c>
      <c r="G74" s="11" t="s">
        <v>562</v>
      </c>
      <c r="H74" s="34">
        <v>268</v>
      </c>
      <c r="I74" s="44" t="s">
        <v>367</v>
      </c>
      <c r="J74" s="45">
        <v>43773</v>
      </c>
      <c r="K74" s="44" t="s">
        <v>1526</v>
      </c>
      <c r="L74" s="14"/>
    </row>
    <row r="75" ht="27" customHeight="1" spans="1:12">
      <c r="A75" s="14"/>
      <c r="B75" s="14"/>
      <c r="C75" s="21"/>
      <c r="D75" s="35" t="s">
        <v>563</v>
      </c>
      <c r="E75" s="33" t="s">
        <v>1528</v>
      </c>
      <c r="F75" s="36" t="s">
        <v>564</v>
      </c>
      <c r="G75" s="11" t="s">
        <v>565</v>
      </c>
      <c r="H75" s="34">
        <v>2496</v>
      </c>
      <c r="I75" s="44" t="s">
        <v>1565</v>
      </c>
      <c r="J75" s="45">
        <v>43802</v>
      </c>
      <c r="K75" s="44" t="s">
        <v>1546</v>
      </c>
      <c r="L75" s="14"/>
    </row>
    <row r="76" ht="27" customHeight="1" spans="1:12">
      <c r="A76" s="14"/>
      <c r="B76" s="14"/>
      <c r="C76" s="21"/>
      <c r="D76" s="35" t="s">
        <v>566</v>
      </c>
      <c r="E76" s="33" t="s">
        <v>1535</v>
      </c>
      <c r="F76" s="36" t="s">
        <v>567</v>
      </c>
      <c r="G76" s="11" t="s">
        <v>568</v>
      </c>
      <c r="H76" s="34">
        <v>1</v>
      </c>
      <c r="I76" s="44" t="s">
        <v>326</v>
      </c>
      <c r="J76" s="45">
        <v>43781</v>
      </c>
      <c r="K76" s="44" t="s">
        <v>1526</v>
      </c>
      <c r="L76" s="14"/>
    </row>
    <row r="77" ht="41" customHeight="1" spans="1:12">
      <c r="A77" s="14"/>
      <c r="B77" s="14"/>
      <c r="C77" s="21"/>
      <c r="D77" s="35" t="s">
        <v>569</v>
      </c>
      <c r="E77" s="33" t="s">
        <v>1528</v>
      </c>
      <c r="F77" s="36" t="s">
        <v>475</v>
      </c>
      <c r="G77" s="36" t="s">
        <v>476</v>
      </c>
      <c r="H77" s="34">
        <v>2915</v>
      </c>
      <c r="I77" s="44" t="s">
        <v>1566</v>
      </c>
      <c r="J77" s="45">
        <v>43714</v>
      </c>
      <c r="K77" s="44" t="s">
        <v>1526</v>
      </c>
      <c r="L77" s="14"/>
    </row>
    <row r="78" ht="27" customHeight="1" spans="1:12">
      <c r="A78" s="14"/>
      <c r="B78" s="14"/>
      <c r="C78" s="21"/>
      <c r="D78" s="35" t="s">
        <v>337</v>
      </c>
      <c r="E78" s="33" t="s">
        <v>1525</v>
      </c>
      <c r="F78" s="36" t="s">
        <v>570</v>
      </c>
      <c r="G78" s="11" t="s">
        <v>571</v>
      </c>
      <c r="H78" s="34">
        <v>15</v>
      </c>
      <c r="I78" s="44" t="s">
        <v>717</v>
      </c>
      <c r="J78" s="45">
        <v>43592</v>
      </c>
      <c r="K78" s="44" t="s">
        <v>1542</v>
      </c>
      <c r="L78" s="14"/>
    </row>
    <row r="79" ht="15" spans="1:12">
      <c r="A79" s="14"/>
      <c r="B79" s="14"/>
      <c r="C79" s="21"/>
      <c r="D79" s="21" t="s">
        <v>1567</v>
      </c>
      <c r="E79" s="21"/>
      <c r="F79" s="14"/>
      <c r="G79" s="14"/>
      <c r="H79" s="14"/>
      <c r="I79" s="50"/>
      <c r="J79" s="51" t="s">
        <v>573</v>
      </c>
      <c r="K79" s="14"/>
      <c r="L79" s="14"/>
    </row>
    <row r="80" ht="27" customHeight="1" spans="1:12">
      <c r="A80" s="14"/>
      <c r="B80" s="14"/>
      <c r="C80" s="21"/>
      <c r="D80" s="21"/>
      <c r="E80" s="21"/>
      <c r="F80" s="14"/>
      <c r="G80" s="14"/>
      <c r="H80" s="14"/>
      <c r="I80" s="50"/>
      <c r="J80" s="14"/>
      <c r="K80" s="14"/>
      <c r="L80" s="14"/>
    </row>
    <row r="81" ht="27" hidden="1" customHeight="1" spans="3:9">
      <c r="C81" s="1"/>
      <c r="D81" s="1"/>
      <c r="E81" s="1"/>
      <c r="F81" s="46"/>
      <c r="G81" s="47"/>
      <c r="H81" s="1"/>
      <c r="I81" s="52"/>
    </row>
    <row r="82" ht="27" hidden="1" customHeight="1" spans="3:9">
      <c r="C82" s="1"/>
      <c r="D82" s="1"/>
      <c r="E82" s="1"/>
      <c r="F82" s="46"/>
      <c r="G82" s="47"/>
      <c r="H82" s="1"/>
      <c r="I82" s="52"/>
    </row>
    <row r="83" ht="27" hidden="1" customHeight="1" spans="3:9">
      <c r="C83" s="1"/>
      <c r="D83" s="1"/>
      <c r="E83" s="1"/>
      <c r="F83" s="46"/>
      <c r="G83" s="47"/>
      <c r="H83" s="1"/>
      <c r="I83" s="52"/>
    </row>
    <row r="84" ht="27" hidden="1" customHeight="1" spans="3:9">
      <c r="C84" s="1"/>
      <c r="D84" s="1"/>
      <c r="E84" s="1"/>
      <c r="F84" s="46"/>
      <c r="G84" s="47"/>
      <c r="H84" s="1"/>
      <c r="I84" s="52"/>
    </row>
    <row r="85" ht="27" hidden="1" customHeight="1" spans="3:9">
      <c r="C85" s="1"/>
      <c r="D85" s="1"/>
      <c r="E85" s="1"/>
      <c r="F85" s="46"/>
      <c r="G85" s="47"/>
      <c r="H85" s="1"/>
      <c r="I85" s="52"/>
    </row>
    <row r="86" ht="27" hidden="1" customHeight="1" spans="3:9">
      <c r="C86" s="1"/>
      <c r="D86" s="1"/>
      <c r="E86" s="1"/>
      <c r="F86" s="46"/>
      <c r="G86" s="47"/>
      <c r="H86" s="1"/>
      <c r="I86" s="52"/>
    </row>
    <row r="87" ht="27" hidden="1" customHeight="1" spans="3:9">
      <c r="C87" s="1"/>
      <c r="D87" s="1"/>
      <c r="E87" s="1"/>
      <c r="F87" s="48"/>
      <c r="G87" s="49"/>
      <c r="H87" s="49"/>
      <c r="I87" s="52"/>
    </row>
    <row r="88" hidden="1" spans="3:9">
      <c r="C88" s="1"/>
      <c r="D88" s="1"/>
      <c r="E88" s="1"/>
      <c r="I88" s="50"/>
    </row>
    <row r="89" hidden="1" spans="3:9">
      <c r="C89" s="1"/>
      <c r="D89" s="1"/>
      <c r="E89" s="1"/>
      <c r="I89" s="50"/>
    </row>
    <row r="90" hidden="1" spans="3:9">
      <c r="C90" s="1"/>
      <c r="D90" s="1"/>
      <c r="E90" s="1"/>
      <c r="I90" s="50"/>
    </row>
    <row r="91" hidden="1" spans="3:14">
      <c r="C91" s="1"/>
      <c r="D91" s="1"/>
      <c r="E91" s="1"/>
      <c r="I91" s="50"/>
      <c r="J91" s="53"/>
      <c r="K91" s="53"/>
      <c r="L91" s="53"/>
      <c r="M91" s="54"/>
      <c r="N91" s="53"/>
    </row>
  </sheetData>
  <pageMargins left="0.511811024" right="0.511811024" top="0.787401575" bottom="0.787401575" header="0.31496062" footer="0.31496062"/>
  <headerFooter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7"/>
  <sheetViews>
    <sheetView showGridLines="0" zoomScale="75" zoomScaleNormal="75" workbookViewId="0">
      <selection activeCell="B13" sqref="B13"/>
    </sheetView>
  </sheetViews>
  <sheetFormatPr defaultColWidth="0" defaultRowHeight="15"/>
  <cols>
    <col min="1" max="2" width="10.8857142857143" customWidth="1"/>
    <col min="3" max="3" width="41.1047619047619" customWidth="1"/>
    <col min="4" max="4" width="63.4285714285714" customWidth="1"/>
    <col min="5" max="5" width="19.552380952381" customWidth="1"/>
    <col min="6" max="9" width="2.66666666666667" customWidth="1"/>
    <col min="10" max="19" width="4.66666666666667" customWidth="1"/>
    <col min="20" max="20" width="4.66666666666667" hidden="1" customWidth="1"/>
    <col min="21" max="16384" width="9.1047619047619" hidden="1"/>
  </cols>
  <sheetData>
    <row r="1" spans="1:19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6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14"/>
    </row>
    <row r="5" spans="1:16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14"/>
    </row>
    <row r="11" s="1" customFormat="1" ht="13.5"/>
    <row r="12" s="1" customFormat="1" ht="13.5"/>
    <row r="13" s="1" customFormat="1" ht="13.5"/>
    <row r="14" s="1" customFormat="1" ht="13.5"/>
    <row r="15" s="1" customFormat="1" ht="30.75" customHeight="1" spans="2:6">
      <c r="B15" s="4" t="s">
        <v>1568</v>
      </c>
      <c r="C15" s="5" t="s">
        <v>1569</v>
      </c>
      <c r="D15" s="6" t="s">
        <v>1570</v>
      </c>
      <c r="E15" s="7" t="s">
        <v>1571</v>
      </c>
      <c r="F15" s="8"/>
    </row>
    <row r="16" s="1" customFormat="1" ht="129" customHeight="1" spans="2:6">
      <c r="B16" s="9">
        <v>44007</v>
      </c>
      <c r="C16" s="10" t="s">
        <v>1572</v>
      </c>
      <c r="D16" s="11" t="s">
        <v>1573</v>
      </c>
      <c r="E16" s="12" t="s">
        <v>1574</v>
      </c>
      <c r="F16" s="8"/>
    </row>
    <row r="17" s="1" customFormat="1" ht="55" customHeight="1" spans="2:6">
      <c r="B17" s="9">
        <v>43957</v>
      </c>
      <c r="C17" s="10" t="s">
        <v>1572</v>
      </c>
      <c r="D17" s="11" t="s">
        <v>1575</v>
      </c>
      <c r="E17" s="12" t="s">
        <v>1574</v>
      </c>
      <c r="F17" s="8"/>
    </row>
    <row r="18" s="1" customFormat="1" ht="30.75" customHeight="1" spans="2:6">
      <c r="B18" s="9">
        <v>43697</v>
      </c>
      <c r="C18" s="10" t="s">
        <v>1572</v>
      </c>
      <c r="D18" s="11" t="s">
        <v>1576</v>
      </c>
      <c r="E18" s="12" t="s">
        <v>1574</v>
      </c>
      <c r="F18" s="8"/>
    </row>
    <row r="19" s="1" customFormat="1" ht="30.75" customHeight="1" spans="2:6">
      <c r="B19" s="9">
        <v>43685</v>
      </c>
      <c r="C19" s="10" t="s">
        <v>1577</v>
      </c>
      <c r="D19" s="11" t="s">
        <v>1578</v>
      </c>
      <c r="E19" s="12" t="s">
        <v>1579</v>
      </c>
      <c r="F19" s="8"/>
    </row>
    <row r="20" s="1" customFormat="1" ht="27" spans="2:6">
      <c r="B20" s="9">
        <v>43677</v>
      </c>
      <c r="C20" s="10" t="s">
        <v>1577</v>
      </c>
      <c r="D20" s="11" t="s">
        <v>1580</v>
      </c>
      <c r="E20" s="12" t="s">
        <v>1579</v>
      </c>
      <c r="F20" s="8"/>
    </row>
    <row r="21" s="2" customFormat="1" ht="27" spans="2:6">
      <c r="B21" s="9">
        <v>43299</v>
      </c>
      <c r="C21" s="10" t="s">
        <v>1581</v>
      </c>
      <c r="D21" s="11" t="s">
        <v>1582</v>
      </c>
      <c r="E21" s="12" t="s">
        <v>1579</v>
      </c>
      <c r="F21" s="13"/>
    </row>
    <row r="22" s="2" customFormat="1" ht="40.5" spans="2:6">
      <c r="B22" s="9">
        <v>43299</v>
      </c>
      <c r="C22" s="10" t="s">
        <v>1581</v>
      </c>
      <c r="D22" s="11" t="s">
        <v>1583</v>
      </c>
      <c r="E22" s="12" t="s">
        <v>1579</v>
      </c>
      <c r="F22" s="13"/>
    </row>
    <row r="23" s="2" customFormat="1" ht="27" spans="2:6">
      <c r="B23" s="9">
        <v>43326</v>
      </c>
      <c r="C23" s="10" t="s">
        <v>1584</v>
      </c>
      <c r="D23" s="11" t="s">
        <v>1585</v>
      </c>
      <c r="E23" s="12" t="s">
        <v>1579</v>
      </c>
      <c r="F23" s="13"/>
    </row>
    <row r="24" s="2" customFormat="1" ht="40.5" spans="2:6">
      <c r="B24" s="9">
        <v>43304</v>
      </c>
      <c r="C24" s="10" t="s">
        <v>1586</v>
      </c>
      <c r="D24" s="11" t="s">
        <v>1587</v>
      </c>
      <c r="E24" s="12" t="s">
        <v>1579</v>
      </c>
      <c r="F24" s="13"/>
    </row>
    <row r="25" s="2" customFormat="1" ht="81" spans="2:5">
      <c r="B25" s="9">
        <v>43304</v>
      </c>
      <c r="C25" s="10" t="s">
        <v>1586</v>
      </c>
      <c r="D25" s="11" t="s">
        <v>1588</v>
      </c>
      <c r="E25" s="12" t="s">
        <v>1579</v>
      </c>
    </row>
    <row r="26" s="2" customFormat="1" ht="27" spans="2:5">
      <c r="B26" s="9">
        <v>42954</v>
      </c>
      <c r="C26" s="10" t="s">
        <v>1589</v>
      </c>
      <c r="D26" s="11" t="s">
        <v>1590</v>
      </c>
      <c r="E26" s="12" t="s">
        <v>1591</v>
      </c>
    </row>
    <row r="27" spans="1:4">
      <c r="A27" s="1"/>
      <c r="B27" s="1"/>
      <c r="C27" s="1"/>
      <c r="D27" s="1"/>
    </row>
  </sheetData>
  <pageMargins left="0.7" right="0.7" top="0.75" bottom="0.75" header="0.3" footer="0.3"/>
  <pageSetup paperSize="9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"/>
  <sheetViews>
    <sheetView topLeftCell="A10" workbookViewId="0">
      <selection activeCell="E36" sqref="E36"/>
    </sheetView>
  </sheetViews>
  <sheetFormatPr defaultColWidth="9.1047619047619" defaultRowHeight="15"/>
  <cols>
    <col min="1" max="1" width="17.4380952380952" style="299" customWidth="1"/>
    <col min="2" max="2" width="5.66666666666667" style="299" customWidth="1"/>
    <col min="3" max="3" width="8.66666666666667" style="299" customWidth="1"/>
    <col min="4" max="4" width="12.1047619047619" style="299" customWidth="1"/>
    <col min="5" max="6" width="8.43809523809524" style="299" customWidth="1"/>
    <col min="7" max="7" width="10.8857142857143" style="299" customWidth="1"/>
    <col min="8" max="8" width="14.6666666666667" style="299" customWidth="1"/>
    <col min="9" max="9" width="7.88571428571429" style="157" customWidth="1"/>
    <col min="10" max="10" width="7" style="157" customWidth="1"/>
    <col min="11" max="11" width="10.6666666666667" style="299" customWidth="1"/>
    <col min="12" max="13" width="9.43809523809524" style="299" customWidth="1"/>
    <col min="14" max="14" width="6.43809523809524" style="299" customWidth="1"/>
    <col min="15" max="16384" width="9.1047619047619" style="299"/>
  </cols>
  <sheetData>
    <row r="1" ht="15.75" spans="1:6">
      <c r="A1" s="393" t="s">
        <v>86</v>
      </c>
      <c r="B1" s="393" t="s">
        <v>87</v>
      </c>
      <c r="C1" s="393" t="s">
        <v>88</v>
      </c>
      <c r="D1" s="393" t="s">
        <v>89</v>
      </c>
      <c r="E1" s="393" t="s">
        <v>90</v>
      </c>
      <c r="F1" s="393" t="s">
        <v>91</v>
      </c>
    </row>
    <row r="2" ht="15.75" spans="1:6">
      <c r="A2" s="394">
        <v>2010</v>
      </c>
      <c r="B2" s="395" t="s">
        <v>11</v>
      </c>
      <c r="C2" s="394" t="s">
        <v>92</v>
      </c>
      <c r="D2" s="395" t="s">
        <v>32</v>
      </c>
      <c r="E2" s="394" t="s">
        <v>93</v>
      </c>
      <c r="F2" s="394" t="s">
        <v>94</v>
      </c>
    </row>
    <row r="3" ht="15.75" spans="1:6">
      <c r="A3" s="394">
        <v>2010</v>
      </c>
      <c r="B3" s="395" t="s">
        <v>3</v>
      </c>
      <c r="C3" s="394" t="s">
        <v>95</v>
      </c>
      <c r="D3" s="395" t="s">
        <v>28</v>
      </c>
      <c r="E3" s="394" t="s">
        <v>93</v>
      </c>
      <c r="F3" s="394" t="s">
        <v>94</v>
      </c>
    </row>
    <row r="4" ht="15.75" spans="1:6">
      <c r="A4" s="394">
        <v>2010</v>
      </c>
      <c r="B4" s="395" t="s">
        <v>11</v>
      </c>
      <c r="C4" s="394" t="s">
        <v>96</v>
      </c>
      <c r="D4" s="395" t="s">
        <v>31</v>
      </c>
      <c r="E4" s="394" t="s">
        <v>93</v>
      </c>
      <c r="F4" s="394" t="s">
        <v>94</v>
      </c>
    </row>
    <row r="5" ht="15.75" spans="1:6">
      <c r="A5" s="396">
        <v>2012</v>
      </c>
      <c r="B5" s="397" t="s">
        <v>7</v>
      </c>
      <c r="C5" s="396" t="s">
        <v>97</v>
      </c>
      <c r="D5" s="397" t="s">
        <v>43</v>
      </c>
      <c r="E5" s="397" t="s">
        <v>98</v>
      </c>
      <c r="F5" s="396" t="s">
        <v>99</v>
      </c>
    </row>
    <row r="6" ht="15.75" spans="1:6">
      <c r="A6" s="394">
        <v>2013</v>
      </c>
      <c r="B6" s="395" t="s">
        <v>10</v>
      </c>
      <c r="C6" s="394" t="s">
        <v>100</v>
      </c>
      <c r="D6" s="395" t="s">
        <v>33</v>
      </c>
      <c r="E6" s="395" t="s">
        <v>101</v>
      </c>
      <c r="F6" s="398" t="s">
        <v>102</v>
      </c>
    </row>
    <row r="11" spans="1:10">
      <c r="A11" s="399" t="s">
        <v>86</v>
      </c>
      <c r="B11" s="399" t="s">
        <v>103</v>
      </c>
      <c r="C11" s="399" t="s">
        <v>87</v>
      </c>
      <c r="D11" s="399" t="s">
        <v>89</v>
      </c>
      <c r="E11" s="399" t="s">
        <v>104</v>
      </c>
      <c r="F11" s="399" t="s">
        <v>105</v>
      </c>
      <c r="G11" s="399" t="s">
        <v>90</v>
      </c>
      <c r="H11" s="399" t="s">
        <v>106</v>
      </c>
      <c r="I11" s="399" t="s">
        <v>107</v>
      </c>
      <c r="J11" s="399" t="s">
        <v>108</v>
      </c>
    </row>
    <row r="12" spans="1:10">
      <c r="A12" s="400" t="s">
        <v>109</v>
      </c>
      <c r="B12" s="400" t="s">
        <v>110</v>
      </c>
      <c r="C12" s="400" t="s">
        <v>8</v>
      </c>
      <c r="D12" s="400" t="s">
        <v>111</v>
      </c>
      <c r="E12" s="400" t="s">
        <v>112</v>
      </c>
      <c r="F12" s="400" t="s">
        <v>113</v>
      </c>
      <c r="G12" s="400" t="s">
        <v>112</v>
      </c>
      <c r="H12" s="400" t="s">
        <v>114</v>
      </c>
      <c r="I12" s="406"/>
      <c r="J12" s="406"/>
    </row>
    <row r="13" spans="1:10">
      <c r="A13" s="400" t="s">
        <v>115</v>
      </c>
      <c r="B13" s="400" t="s">
        <v>116</v>
      </c>
      <c r="C13" s="400" t="s">
        <v>5</v>
      </c>
      <c r="D13" s="400" t="s">
        <v>117</v>
      </c>
      <c r="E13" s="400" t="s">
        <v>112</v>
      </c>
      <c r="F13" s="400" t="s">
        <v>118</v>
      </c>
      <c r="G13" s="400" t="s">
        <v>112</v>
      </c>
      <c r="H13" s="400" t="s">
        <v>114</v>
      </c>
      <c r="I13" s="407">
        <v>41652</v>
      </c>
      <c r="J13" s="407">
        <v>42115</v>
      </c>
    </row>
    <row r="14" spans="1:10">
      <c r="A14" s="400" t="s">
        <v>115</v>
      </c>
      <c r="B14" s="400" t="s">
        <v>119</v>
      </c>
      <c r="C14" s="400" t="s">
        <v>8</v>
      </c>
      <c r="D14" s="400" t="s">
        <v>111</v>
      </c>
      <c r="E14" s="400" t="s">
        <v>112</v>
      </c>
      <c r="F14" s="400" t="s">
        <v>120</v>
      </c>
      <c r="G14" s="400" t="s">
        <v>112</v>
      </c>
      <c r="H14" s="400" t="s">
        <v>114</v>
      </c>
      <c r="I14" s="407">
        <v>41717</v>
      </c>
      <c r="J14" s="407">
        <v>42247</v>
      </c>
    </row>
    <row r="15" spans="1:10">
      <c r="A15" s="400" t="s">
        <v>121</v>
      </c>
      <c r="B15" s="400" t="s">
        <v>122</v>
      </c>
      <c r="C15" s="400" t="s">
        <v>10</v>
      </c>
      <c r="D15" s="400" t="s">
        <v>123</v>
      </c>
      <c r="E15" s="400" t="s">
        <v>124</v>
      </c>
      <c r="F15" s="400" t="s">
        <v>125</v>
      </c>
      <c r="G15" s="400" t="s">
        <v>112</v>
      </c>
      <c r="H15" s="400" t="s">
        <v>114</v>
      </c>
      <c r="I15" s="407">
        <v>41491</v>
      </c>
      <c r="J15" s="407">
        <v>41628</v>
      </c>
    </row>
    <row r="16" spans="1:10">
      <c r="A16" s="400" t="s">
        <v>115</v>
      </c>
      <c r="B16" s="400" t="s">
        <v>126</v>
      </c>
      <c r="C16" s="400" t="s">
        <v>8</v>
      </c>
      <c r="D16" s="400" t="s">
        <v>127</v>
      </c>
      <c r="E16" s="400" t="s">
        <v>69</v>
      </c>
      <c r="F16" s="400" t="s">
        <v>128</v>
      </c>
      <c r="G16" s="400" t="s">
        <v>112</v>
      </c>
      <c r="H16" s="400" t="s">
        <v>114</v>
      </c>
      <c r="I16" s="407">
        <v>41699</v>
      </c>
      <c r="J16" s="407">
        <v>42247</v>
      </c>
    </row>
    <row r="20" spans="1:3">
      <c r="A20" s="401" t="s">
        <v>86</v>
      </c>
      <c r="B20" s="401" t="s">
        <v>88</v>
      </c>
      <c r="C20" s="401" t="s">
        <v>103</v>
      </c>
    </row>
    <row r="21" spans="1:3">
      <c r="A21" s="402" t="s">
        <v>112</v>
      </c>
      <c r="B21" s="402" t="s">
        <v>129</v>
      </c>
      <c r="C21" s="402" t="s">
        <v>130</v>
      </c>
    </row>
    <row r="22" spans="1:3">
      <c r="A22" s="402" t="s">
        <v>112</v>
      </c>
      <c r="B22" s="402" t="s">
        <v>131</v>
      </c>
      <c r="C22" s="402" t="s">
        <v>130</v>
      </c>
    </row>
    <row r="23" spans="1:3">
      <c r="A23" s="403" t="s">
        <v>112</v>
      </c>
      <c r="B23" s="403" t="s">
        <v>132</v>
      </c>
      <c r="C23" s="403" t="s">
        <v>112</v>
      </c>
    </row>
    <row r="24" spans="1:3">
      <c r="A24" s="402" t="s">
        <v>112</v>
      </c>
      <c r="B24" s="402" t="s">
        <v>133</v>
      </c>
      <c r="C24" s="402" t="s">
        <v>130</v>
      </c>
    </row>
    <row r="25" spans="1:3">
      <c r="A25" s="402" t="s">
        <v>112</v>
      </c>
      <c r="B25" s="402" t="s">
        <v>134</v>
      </c>
      <c r="C25" s="402" t="s">
        <v>130</v>
      </c>
    </row>
    <row r="26" spans="1:3">
      <c r="A26" s="402" t="s">
        <v>112</v>
      </c>
      <c r="B26" s="402" t="s">
        <v>135</v>
      </c>
      <c r="C26" s="402" t="s">
        <v>130</v>
      </c>
    </row>
    <row r="27" spans="1:3">
      <c r="A27" s="402" t="s">
        <v>112</v>
      </c>
      <c r="B27" s="402" t="s">
        <v>136</v>
      </c>
      <c r="C27" s="402" t="s">
        <v>130</v>
      </c>
    </row>
    <row r="28" spans="1:3">
      <c r="A28" s="402" t="s">
        <v>112</v>
      </c>
      <c r="B28" s="402" t="s">
        <v>137</v>
      </c>
      <c r="C28" s="402" t="s">
        <v>130</v>
      </c>
    </row>
    <row r="29" spans="1:3">
      <c r="A29" s="402" t="s">
        <v>112</v>
      </c>
      <c r="B29" s="402" t="s">
        <v>138</v>
      </c>
      <c r="C29" s="402" t="s">
        <v>130</v>
      </c>
    </row>
    <row r="30" spans="1:3">
      <c r="A30" s="402" t="s">
        <v>112</v>
      </c>
      <c r="B30" s="402" t="s">
        <v>139</v>
      </c>
      <c r="C30" s="402" t="s">
        <v>130</v>
      </c>
    </row>
    <row r="31" spans="1:3">
      <c r="A31" s="402" t="s">
        <v>112</v>
      </c>
      <c r="B31" s="402" t="s">
        <v>140</v>
      </c>
      <c r="C31" s="402" t="s">
        <v>130</v>
      </c>
    </row>
    <row r="32" spans="1:3">
      <c r="A32" s="402" t="s">
        <v>112</v>
      </c>
      <c r="B32" s="402" t="s">
        <v>141</v>
      </c>
      <c r="C32" s="402" t="s">
        <v>130</v>
      </c>
    </row>
    <row r="33" spans="1:3">
      <c r="A33" s="402" t="s">
        <v>112</v>
      </c>
      <c r="B33" s="402" t="s">
        <v>141</v>
      </c>
      <c r="C33" s="402" t="s">
        <v>130</v>
      </c>
    </row>
    <row r="34" spans="1:3">
      <c r="A34" s="402" t="s">
        <v>112</v>
      </c>
      <c r="B34" s="402" t="s">
        <v>142</v>
      </c>
      <c r="C34" s="402" t="s">
        <v>130</v>
      </c>
    </row>
    <row r="35" spans="1:3">
      <c r="A35" s="402" t="s">
        <v>112</v>
      </c>
      <c r="B35" s="402" t="s">
        <v>143</v>
      </c>
      <c r="C35" s="402" t="s">
        <v>130</v>
      </c>
    </row>
    <row r="36" spans="1:3">
      <c r="A36" s="402" t="s">
        <v>112</v>
      </c>
      <c r="B36" s="402" t="s">
        <v>144</v>
      </c>
      <c r="C36" s="402" t="s">
        <v>130</v>
      </c>
    </row>
    <row r="37" spans="1:3">
      <c r="A37" s="402" t="s">
        <v>112</v>
      </c>
      <c r="B37" s="402" t="s">
        <v>145</v>
      </c>
      <c r="C37" s="402" t="s">
        <v>130</v>
      </c>
    </row>
    <row r="38" spans="1:3">
      <c r="A38" s="402" t="s">
        <v>112</v>
      </c>
      <c r="B38" s="402" t="s">
        <v>146</v>
      </c>
      <c r="C38" s="402" t="s">
        <v>130</v>
      </c>
    </row>
    <row r="39" spans="1:3">
      <c r="A39" s="403" t="s">
        <v>112</v>
      </c>
      <c r="B39" s="403" t="s">
        <v>97</v>
      </c>
      <c r="C39" s="403" t="s">
        <v>112</v>
      </c>
    </row>
    <row r="42" ht="22.5" customHeight="1" spans="1:13">
      <c r="A42" s="399" t="s">
        <v>147</v>
      </c>
      <c r="B42" s="399" t="s">
        <v>86</v>
      </c>
      <c r="C42" s="399" t="s">
        <v>148</v>
      </c>
      <c r="D42" s="399" t="s">
        <v>88</v>
      </c>
      <c r="E42" s="399" t="s">
        <v>149</v>
      </c>
      <c r="F42" s="399" t="s">
        <v>89</v>
      </c>
      <c r="G42" s="399" t="s">
        <v>87</v>
      </c>
      <c r="H42" s="399" t="s">
        <v>91</v>
      </c>
      <c r="I42" s="399" t="s">
        <v>150</v>
      </c>
      <c r="J42" s="399" t="s">
        <v>106</v>
      </c>
      <c r="K42" s="399" t="s">
        <v>90</v>
      </c>
      <c r="L42" s="399" t="s">
        <v>151</v>
      </c>
      <c r="M42" s="399" t="s">
        <v>152</v>
      </c>
    </row>
    <row r="43" ht="29.25" customHeight="1" spans="1:13">
      <c r="A43" s="404" t="s">
        <v>112</v>
      </c>
      <c r="B43" s="405">
        <v>2011</v>
      </c>
      <c r="C43" s="404" t="s">
        <v>153</v>
      </c>
      <c r="D43" s="404" t="s">
        <v>132</v>
      </c>
      <c r="E43" s="404" t="s">
        <v>154</v>
      </c>
      <c r="F43" s="404" t="s">
        <v>155</v>
      </c>
      <c r="G43" s="404" t="s">
        <v>6</v>
      </c>
      <c r="H43" s="404" t="s">
        <v>156</v>
      </c>
      <c r="I43" s="404" t="s">
        <v>157</v>
      </c>
      <c r="J43" s="404"/>
      <c r="K43" s="404" t="s">
        <v>93</v>
      </c>
      <c r="L43" s="408">
        <v>40734</v>
      </c>
      <c r="M43" s="408">
        <v>40897</v>
      </c>
    </row>
    <row r="44" ht="33" customHeight="1" spans="1:13">
      <c r="A44" s="404" t="s">
        <v>158</v>
      </c>
      <c r="B44" s="405">
        <v>2012</v>
      </c>
      <c r="C44" s="404" t="s">
        <v>153</v>
      </c>
      <c r="D44" s="404" t="s">
        <v>97</v>
      </c>
      <c r="E44" s="404" t="s">
        <v>159</v>
      </c>
      <c r="F44" s="404" t="s">
        <v>43</v>
      </c>
      <c r="G44" s="404" t="s">
        <v>7</v>
      </c>
      <c r="H44" s="404" t="s">
        <v>99</v>
      </c>
      <c r="I44" s="404" t="s">
        <v>160</v>
      </c>
      <c r="J44" s="404" t="s">
        <v>161</v>
      </c>
      <c r="K44" s="404" t="s">
        <v>44</v>
      </c>
      <c r="L44" s="408">
        <v>40989</v>
      </c>
      <c r="M44" s="408">
        <v>41476</v>
      </c>
    </row>
  </sheetData>
  <pageMargins left="0.511811024" right="0.511811024" top="0.787401575" bottom="0.787401575" header="0.31496062" footer="0.31496062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9"/>
  <sheetViews>
    <sheetView showGridLines="0" tabSelected="1" zoomScale="85" zoomScaleNormal="85" workbookViewId="0">
      <selection activeCell="B12" sqref="B12"/>
    </sheetView>
  </sheetViews>
  <sheetFormatPr defaultColWidth="0" defaultRowHeight="0" customHeight="1" zeroHeight="1"/>
  <cols>
    <col min="1" max="17" width="9.1047619047619" customWidth="1"/>
    <col min="18" max="18" width="4.43809523809524" customWidth="1"/>
    <col min="19" max="19" width="4" style="380" customWidth="1"/>
    <col min="20" max="16384" width="9.1047619047619" style="380" hidden="1"/>
  </cols>
  <sheetData>
    <row r="1" ht="15" spans="1:19">
      <c r="A1" s="381"/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R1" s="381"/>
      <c r="S1" s="383"/>
    </row>
    <row r="2" ht="15" spans="1:19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3"/>
    </row>
    <row r="3" ht="15" spans="1:19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3"/>
    </row>
    <row r="4" ht="15" spans="1:19">
      <c r="A4" s="381"/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83"/>
    </row>
    <row r="5" ht="15" spans="1:19">
      <c r="A5" s="381"/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3"/>
    </row>
    <row r="6" ht="15" spans="1:19">
      <c r="A6" s="382"/>
      <c r="B6" s="382"/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  <c r="R6" s="51"/>
      <c r="S6" s="384"/>
    </row>
    <row r="7" ht="15" spans="1:19">
      <c r="A7" s="382"/>
      <c r="B7" s="382"/>
      <c r="C7" s="382"/>
      <c r="D7" s="382"/>
      <c r="E7" s="382"/>
      <c r="F7" s="382"/>
      <c r="G7" s="382"/>
      <c r="H7" s="382"/>
      <c r="I7" s="382"/>
      <c r="J7" s="382"/>
      <c r="K7" s="382"/>
      <c r="L7" s="382"/>
      <c r="M7" s="382"/>
      <c r="N7" s="382"/>
      <c r="O7" s="382"/>
      <c r="P7" s="382"/>
      <c r="Q7" s="382"/>
      <c r="R7" s="51"/>
      <c r="S7" s="384"/>
    </row>
    <row r="8" ht="15" spans="1:19">
      <c r="A8" s="382"/>
      <c r="B8" s="382"/>
      <c r="C8" s="382"/>
      <c r="D8" s="382"/>
      <c r="E8" s="382"/>
      <c r="F8" s="382"/>
      <c r="G8" s="382" t="s">
        <v>162</v>
      </c>
      <c r="H8" s="382"/>
      <c r="I8" s="382"/>
      <c r="J8" s="382"/>
      <c r="K8" s="382"/>
      <c r="L8" s="382"/>
      <c r="M8" s="382"/>
      <c r="N8" s="382"/>
      <c r="O8" s="382"/>
      <c r="P8" s="382"/>
      <c r="Q8" s="382"/>
      <c r="R8" s="51"/>
      <c r="S8" s="384"/>
    </row>
    <row r="9" ht="15" spans="1:19">
      <c r="A9" s="382"/>
      <c r="B9" s="382"/>
      <c r="C9" s="382"/>
      <c r="D9" s="382"/>
      <c r="E9" s="382"/>
      <c r="F9" s="382"/>
      <c r="G9" s="382"/>
      <c r="H9" s="382"/>
      <c r="I9" s="382"/>
      <c r="J9" s="382"/>
      <c r="K9" s="382"/>
      <c r="L9" s="382"/>
      <c r="M9" s="382"/>
      <c r="N9" s="382"/>
      <c r="O9" s="382"/>
      <c r="P9" s="382"/>
      <c r="Q9" s="382"/>
      <c r="R9" s="51"/>
      <c r="S9" s="384"/>
    </row>
    <row r="10" ht="15" spans="1:19">
      <c r="A10" s="382"/>
      <c r="B10" s="382"/>
      <c r="C10" s="382"/>
      <c r="D10" s="382"/>
      <c r="E10" s="382"/>
      <c r="F10" s="382"/>
      <c r="G10" s="382"/>
      <c r="H10" s="382"/>
      <c r="I10" s="382"/>
      <c r="J10" s="382"/>
      <c r="K10" s="382"/>
      <c r="L10" s="382"/>
      <c r="M10" s="382"/>
      <c r="N10" s="382"/>
      <c r="O10" s="382"/>
      <c r="P10" s="382"/>
      <c r="Q10" s="382"/>
      <c r="R10" s="51"/>
      <c r="S10" s="385"/>
    </row>
    <row r="11" ht="13.5" spans="1:19">
      <c r="A11" s="329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49"/>
      <c r="S11" s="385"/>
    </row>
    <row r="12" ht="13.5" spans="1:19">
      <c r="A12" s="329"/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49"/>
      <c r="S12" s="385"/>
    </row>
    <row r="13" ht="13.5" spans="1:19">
      <c r="A13" s="329"/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329"/>
      <c r="O13" s="329"/>
      <c r="P13" s="329"/>
      <c r="Q13" s="329"/>
      <c r="R13" s="49"/>
      <c r="S13" s="385"/>
    </row>
    <row r="14" ht="13.5" spans="1:19">
      <c r="A14" s="329"/>
      <c r="B14" s="329"/>
      <c r="C14" s="329"/>
      <c r="D14" s="329"/>
      <c r="E14" s="329"/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49"/>
      <c r="S14" s="386"/>
    </row>
    <row r="15" ht="13.5" spans="1:19">
      <c r="A15" s="329"/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29"/>
      <c r="N15" s="329"/>
      <c r="O15" s="329"/>
      <c r="P15" s="329"/>
      <c r="Q15" s="329"/>
      <c r="R15" s="49"/>
      <c r="S15" s="386"/>
    </row>
    <row r="16" ht="13.5" spans="1:19">
      <c r="A16" s="329"/>
      <c r="B16" s="329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29"/>
      <c r="P16" s="329"/>
      <c r="Q16" s="329"/>
      <c r="R16" s="49"/>
      <c r="S16" s="386"/>
    </row>
    <row r="17" ht="13.5" spans="1:19">
      <c r="A17" s="329"/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49"/>
      <c r="S17" s="386"/>
    </row>
    <row r="18" ht="13.5" spans="1:19">
      <c r="A18" s="329"/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49"/>
      <c r="S18" s="387"/>
    </row>
    <row r="19" ht="13.5" spans="1:19">
      <c r="A19" s="329"/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49"/>
      <c r="S19" s="387"/>
    </row>
    <row r="20" ht="13.5" spans="1:19">
      <c r="A20" s="329"/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49"/>
      <c r="S20" s="387"/>
    </row>
    <row r="21" ht="13.5" spans="1:19">
      <c r="A21" s="329"/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49"/>
      <c r="S21" s="387"/>
    </row>
    <row r="22" ht="13.5" spans="1:19">
      <c r="A22" s="329"/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 s="329"/>
      <c r="M22" s="329"/>
      <c r="N22" s="329"/>
      <c r="O22" s="329"/>
      <c r="P22" s="329"/>
      <c r="Q22" s="329"/>
      <c r="R22" s="49"/>
      <c r="S22" s="387"/>
    </row>
    <row r="23" ht="13.5" spans="1:19">
      <c r="A23" s="329"/>
      <c r="B23" s="329"/>
      <c r="C23" s="329"/>
      <c r="D23" s="329"/>
      <c r="E23" s="329"/>
      <c r="F23" s="329"/>
      <c r="G23" s="329"/>
      <c r="H23" s="329"/>
      <c r="I23" s="329"/>
      <c r="J23" s="329"/>
      <c r="K23" s="329"/>
      <c r="L23" s="329"/>
      <c r="M23" s="329"/>
      <c r="N23" s="329"/>
      <c r="O23" s="329"/>
      <c r="P23" s="329"/>
      <c r="Q23" s="329"/>
      <c r="R23" s="49"/>
      <c r="S23" s="387"/>
    </row>
    <row r="24" ht="13.5" spans="1:19">
      <c r="A24" s="329"/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49"/>
      <c r="S24" s="387"/>
    </row>
    <row r="25" ht="13.5" spans="1:19">
      <c r="A25" s="329"/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329"/>
      <c r="O25" s="329"/>
      <c r="P25" s="329"/>
      <c r="Q25" s="329"/>
      <c r="R25" s="49"/>
      <c r="S25" s="388"/>
    </row>
    <row r="26" ht="13.5" spans="1:19">
      <c r="A26" s="329"/>
      <c r="B26" s="329"/>
      <c r="C26" s="329"/>
      <c r="D26" s="329"/>
      <c r="E26" s="329"/>
      <c r="F26" s="329"/>
      <c r="G26" s="329"/>
      <c r="H26" s="329"/>
      <c r="I26" s="329"/>
      <c r="J26" s="329"/>
      <c r="K26" s="329"/>
      <c r="L26" s="329"/>
      <c r="M26" s="329"/>
      <c r="N26" s="329"/>
      <c r="O26" s="329"/>
      <c r="P26" s="329"/>
      <c r="Q26" s="329"/>
      <c r="R26" s="49"/>
      <c r="S26" s="388"/>
    </row>
    <row r="27" ht="13.5" spans="1:19">
      <c r="A27" s="329"/>
      <c r="B27" s="329"/>
      <c r="C27" s="329"/>
      <c r="D27" s="329"/>
      <c r="E27" s="329"/>
      <c r="F27" s="49"/>
      <c r="G27" s="329"/>
      <c r="H27" s="329"/>
      <c r="I27" s="329"/>
      <c r="J27" s="329"/>
      <c r="K27" s="329"/>
      <c r="L27" s="329"/>
      <c r="M27" s="329"/>
      <c r="N27" s="329"/>
      <c r="O27" s="329"/>
      <c r="P27" s="329"/>
      <c r="Q27" s="329"/>
      <c r="R27" s="49"/>
      <c r="S27" s="388"/>
    </row>
    <row r="28" ht="13.5" spans="1:19">
      <c r="A28" s="329"/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329"/>
      <c r="O28" s="329"/>
      <c r="P28" s="329"/>
      <c r="Q28" s="329"/>
      <c r="R28" s="49"/>
      <c r="S28" s="388"/>
    </row>
    <row r="29" ht="13.5" spans="1:19">
      <c r="A29" s="329"/>
      <c r="B29" s="329"/>
      <c r="C29" s="329"/>
      <c r="D29" s="329"/>
      <c r="E29" s="329"/>
      <c r="F29" s="329"/>
      <c r="G29" s="329"/>
      <c r="H29" s="329"/>
      <c r="I29" s="329"/>
      <c r="J29" s="329"/>
      <c r="K29" s="329"/>
      <c r="L29" s="329"/>
      <c r="M29" s="329"/>
      <c r="N29" s="329"/>
      <c r="O29" s="329"/>
      <c r="P29" s="329"/>
      <c r="Q29" s="329"/>
      <c r="R29" s="49"/>
      <c r="S29" s="389"/>
    </row>
    <row r="30" ht="13.5" spans="1:19">
      <c r="A30" s="329"/>
      <c r="B30" s="329"/>
      <c r="C30" s="329"/>
      <c r="D30" s="329"/>
      <c r="E30" s="329"/>
      <c r="F30" s="329"/>
      <c r="G30" s="329"/>
      <c r="H30" s="329"/>
      <c r="I30" s="329"/>
      <c r="J30" s="329"/>
      <c r="K30" s="329"/>
      <c r="L30" s="329"/>
      <c r="M30" s="329"/>
      <c r="N30" s="329"/>
      <c r="O30" s="329"/>
      <c r="P30" s="329"/>
      <c r="Q30" s="329"/>
      <c r="R30" s="49"/>
      <c r="S30" s="389"/>
    </row>
    <row r="31" ht="13.5" spans="1:19">
      <c r="A31" s="329"/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49"/>
      <c r="S31" s="389"/>
    </row>
    <row r="32" ht="13.5" spans="1:19">
      <c r="A32" s="329"/>
      <c r="B32" s="329"/>
      <c r="C32" s="329"/>
      <c r="D32" s="329"/>
      <c r="E32" s="329"/>
      <c r="F32" s="329"/>
      <c r="G32" s="329"/>
      <c r="H32" s="329"/>
      <c r="I32" s="329"/>
      <c r="J32" s="329"/>
      <c r="K32" s="329"/>
      <c r="L32" s="329"/>
      <c r="M32" s="329"/>
      <c r="N32" s="329"/>
      <c r="O32" s="329"/>
      <c r="P32" s="329"/>
      <c r="Q32" s="329"/>
      <c r="R32" s="49"/>
      <c r="S32" s="389"/>
    </row>
    <row r="33" ht="13.5" spans="1:19">
      <c r="A33" s="329"/>
      <c r="B33" s="329"/>
      <c r="C33" s="329"/>
      <c r="D33" s="329"/>
      <c r="E33" s="329"/>
      <c r="F33" s="329"/>
      <c r="G33" s="329"/>
      <c r="H33" s="329"/>
      <c r="I33" s="329"/>
      <c r="J33" s="329"/>
      <c r="K33" s="329"/>
      <c r="L33" s="329"/>
      <c r="M33" s="329"/>
      <c r="N33" s="329"/>
      <c r="O33" s="329"/>
      <c r="P33" s="329"/>
      <c r="Q33" s="329"/>
      <c r="R33" s="49"/>
      <c r="S33" s="390"/>
    </row>
    <row r="34" ht="13.5" spans="1:19">
      <c r="A34" s="329"/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329"/>
      <c r="O34" s="329"/>
      <c r="P34" s="329"/>
      <c r="Q34" s="329"/>
      <c r="R34" s="49"/>
      <c r="S34" s="390"/>
    </row>
    <row r="35" ht="13.5" spans="1:19">
      <c r="A35" s="329"/>
      <c r="B35" s="329"/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49"/>
      <c r="S35" s="390"/>
    </row>
    <row r="36" ht="13.5" spans="1:19">
      <c r="A36" s="329"/>
      <c r="B36" s="329"/>
      <c r="C36" s="329"/>
      <c r="D36" s="329"/>
      <c r="E36" s="329"/>
      <c r="F36" s="329"/>
      <c r="G36" s="329"/>
      <c r="H36" s="329"/>
      <c r="I36" s="329"/>
      <c r="J36" s="329"/>
      <c r="K36" s="329"/>
      <c r="L36" s="329"/>
      <c r="M36" s="329"/>
      <c r="N36" s="329"/>
      <c r="O36" s="329"/>
      <c r="P36" s="329"/>
      <c r="Q36" s="329"/>
      <c r="R36" s="49"/>
      <c r="S36" s="390"/>
    </row>
    <row r="37" ht="13.5" spans="1:19">
      <c r="A37" s="329"/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49"/>
      <c r="S37" s="391"/>
    </row>
    <row r="38" ht="13.5" spans="1:19">
      <c r="A38" s="329"/>
      <c r="B38" s="329"/>
      <c r="C38" s="329"/>
      <c r="D38" s="329"/>
      <c r="E38" s="329"/>
      <c r="F38" s="329"/>
      <c r="G38" s="329"/>
      <c r="H38" s="329"/>
      <c r="I38" s="329"/>
      <c r="J38" s="329"/>
      <c r="K38" s="329"/>
      <c r="L38" s="329"/>
      <c r="M38" s="329"/>
      <c r="N38" s="329"/>
      <c r="O38" s="329"/>
      <c r="P38" s="329"/>
      <c r="Q38" s="329"/>
      <c r="R38" s="49"/>
      <c r="S38" s="391"/>
    </row>
    <row r="39" hidden="1" customHeight="1" spans="19:19">
      <c r="S39" s="392"/>
    </row>
  </sheetData>
  <mergeCells count="9">
    <mergeCell ref="S6:S9"/>
    <mergeCell ref="S10:S13"/>
    <mergeCell ref="S14:S17"/>
    <mergeCell ref="S18:S24"/>
    <mergeCell ref="S25:S28"/>
    <mergeCell ref="S29:S32"/>
    <mergeCell ref="S33:S36"/>
    <mergeCell ref="S37:S38"/>
    <mergeCell ref="A1:Q5"/>
  </mergeCells>
  <pageMargins left="0.7" right="0.7" top="0.75" bottom="0.75" header="0.3" footer="0.3"/>
  <pageSetup paperSize="9" orientation="portrait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D111"/>
  <sheetViews>
    <sheetView zoomScale="75" zoomScaleNormal="75" topLeftCell="B1" workbookViewId="0">
      <selection activeCell="D14" sqref="D14"/>
    </sheetView>
  </sheetViews>
  <sheetFormatPr defaultColWidth="0" defaultRowHeight="14.4" zeroHeight="1"/>
  <cols>
    <col min="1" max="1" width="0" hidden="1" customWidth="1"/>
    <col min="2" max="2" width="2.47619047619048" customWidth="1"/>
    <col min="3" max="3" width="1.33333333333333" customWidth="1"/>
    <col min="4" max="4" width="20.2190476190476" customWidth="1"/>
    <col min="5" max="12" width="15.552380952381" customWidth="1"/>
    <col min="13" max="13" width="16.1904761904762" customWidth="1"/>
    <col min="14" max="14" width="15.552380952381" customWidth="1"/>
    <col min="15" max="15" width="3.1047619047619" customWidth="1"/>
    <col min="16" max="16" width="20.2190476190476" customWidth="1"/>
    <col min="17" max="26" width="15.552380952381" customWidth="1"/>
    <col min="27" max="30" width="8.88571428571429" customWidth="1"/>
    <col min="31" max="16384" width="8.88571428571429" hidden="1"/>
  </cols>
  <sheetData>
    <row r="1" ht="15" spans="2:30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ht="15" spans="2:30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ht="15" spans="2:30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ht="15" spans="2:30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14"/>
      <c r="AD4" s="14"/>
    </row>
    <row r="5" ht="15" spans="2:30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14"/>
      <c r="AD5" s="14"/>
    </row>
    <row r="6" ht="15" spans="2:30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ht="15" spans="2:30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</row>
    <row r="8" ht="15" spans="2:30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</row>
    <row r="9" ht="15" spans="2:30"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</row>
    <row r="10" ht="15" spans="2:30"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</row>
    <row r="11" spans="2:30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2:30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1"/>
      <c r="AC12" s="21"/>
      <c r="AD12" s="21"/>
    </row>
    <row r="13" spans="2:30">
      <c r="B13" s="24"/>
      <c r="C13" s="24"/>
      <c r="D13" s="7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1"/>
      <c r="AC13" s="21"/>
      <c r="AD13" s="21"/>
    </row>
    <row r="14" spans="2:30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1"/>
      <c r="AC14" s="21"/>
      <c r="AD14" s="21"/>
    </row>
    <row r="15" spans="2:30">
      <c r="B15" s="24"/>
      <c r="C15" s="24"/>
      <c r="D15" s="300" t="s">
        <v>163</v>
      </c>
      <c r="E15" s="301"/>
      <c r="F15" s="301"/>
      <c r="G15" s="301"/>
      <c r="H15" s="301"/>
      <c r="I15" s="301"/>
      <c r="J15" s="301"/>
      <c r="K15" s="301"/>
      <c r="L15" s="301"/>
      <c r="M15" s="301"/>
      <c r="N15" s="301"/>
      <c r="O15" s="201"/>
      <c r="P15" s="300" t="s">
        <v>164</v>
      </c>
      <c r="Q15" s="301"/>
      <c r="R15" s="301"/>
      <c r="S15" s="301"/>
      <c r="T15" s="301"/>
      <c r="U15" s="301"/>
      <c r="V15" s="301"/>
      <c r="W15" s="301"/>
      <c r="X15" s="301"/>
      <c r="Y15" s="301"/>
      <c r="Z15" s="301"/>
      <c r="AA15" s="323"/>
      <c r="AB15" s="21"/>
      <c r="AC15" s="21"/>
      <c r="AD15" s="21"/>
    </row>
    <row r="16" spans="2:30">
      <c r="B16" s="24"/>
      <c r="C16" s="24"/>
      <c r="D16" s="302" t="s">
        <v>165</v>
      </c>
      <c r="E16" s="265">
        <v>2011</v>
      </c>
      <c r="F16" s="266">
        <v>2012</v>
      </c>
      <c r="G16" s="265">
        <v>2013</v>
      </c>
      <c r="H16" s="265">
        <v>2014</v>
      </c>
      <c r="I16" s="265">
        <v>2015</v>
      </c>
      <c r="J16" s="265">
        <v>2016</v>
      </c>
      <c r="K16" s="314">
        <v>2017</v>
      </c>
      <c r="L16" s="314">
        <v>2018</v>
      </c>
      <c r="M16" s="314">
        <v>2019</v>
      </c>
      <c r="N16" s="270" t="s">
        <v>2</v>
      </c>
      <c r="O16" s="201"/>
      <c r="P16" s="302" t="s">
        <v>165</v>
      </c>
      <c r="Q16" s="265">
        <v>2011</v>
      </c>
      <c r="R16" s="266">
        <v>2012</v>
      </c>
      <c r="S16" s="265">
        <v>2013</v>
      </c>
      <c r="T16" s="265">
        <v>2014</v>
      </c>
      <c r="U16" s="265">
        <v>2015</v>
      </c>
      <c r="V16" s="265">
        <v>2016</v>
      </c>
      <c r="W16" s="265">
        <v>2017</v>
      </c>
      <c r="X16" s="265">
        <v>2018</v>
      </c>
      <c r="Y16" s="265">
        <v>2019</v>
      </c>
      <c r="Z16" s="270" t="s">
        <v>2</v>
      </c>
      <c r="AA16" s="324"/>
      <c r="AB16" s="21"/>
      <c r="AC16" s="21"/>
      <c r="AD16" s="21"/>
    </row>
    <row r="17" spans="2:30">
      <c r="B17" s="24"/>
      <c r="C17" s="24"/>
      <c r="D17" s="303" t="s">
        <v>166</v>
      </c>
      <c r="E17" s="304">
        <v>71</v>
      </c>
      <c r="F17" s="304">
        <v>75</v>
      </c>
      <c r="G17" s="304">
        <v>69</v>
      </c>
      <c r="H17" s="304">
        <v>90</v>
      </c>
      <c r="I17" s="304">
        <v>48</v>
      </c>
      <c r="J17" s="304">
        <v>69</v>
      </c>
      <c r="K17" s="304">
        <v>53</v>
      </c>
      <c r="L17" s="315">
        <v>85</v>
      </c>
      <c r="M17" s="316">
        <v>63</v>
      </c>
      <c r="N17" s="315">
        <f t="shared" ref="N17:N23" si="0">SUM(E17:M17)</f>
        <v>623</v>
      </c>
      <c r="O17" s="201"/>
      <c r="P17" s="303" t="str">
        <f t="shared" ref="P17:P22" si="1">D17</f>
        <v>Pregão</v>
      </c>
      <c r="Q17" s="320">
        <f t="shared" ref="Q17:T23" si="2">IF(ISERROR(E17/E$23),"-",(E17/E$23))</f>
        <v>0.254480286738351</v>
      </c>
      <c r="R17" s="321">
        <f t="shared" si="2"/>
        <v>0.339366515837104</v>
      </c>
      <c r="S17" s="320">
        <f t="shared" si="2"/>
        <v>0.385474860335196</v>
      </c>
      <c r="T17" s="320">
        <f t="shared" si="2"/>
        <v>0.422535211267606</v>
      </c>
      <c r="U17" s="320">
        <v>0.421052631578947</v>
      </c>
      <c r="V17" s="320">
        <v>0.363157894736842</v>
      </c>
      <c r="W17" s="320">
        <v>0.398496240601504</v>
      </c>
      <c r="X17" s="320">
        <v>0.485714285714286</v>
      </c>
      <c r="Y17" s="320">
        <f>M17/M23</f>
        <v>0.480916030534351</v>
      </c>
      <c r="Z17" s="325">
        <f t="shared" ref="Z17:Z23" si="3">IF(ISERROR(N17/N$23),"-",(N17/N$23))</f>
        <v>0.381039755351682</v>
      </c>
      <c r="AA17" s="326"/>
      <c r="AB17" s="21"/>
      <c r="AC17" s="21"/>
      <c r="AD17" s="21"/>
    </row>
    <row r="18" spans="2:30">
      <c r="B18" s="24"/>
      <c r="C18" s="24"/>
      <c r="D18" s="303" t="s">
        <v>167</v>
      </c>
      <c r="E18" s="304">
        <v>5</v>
      </c>
      <c r="F18" s="304">
        <v>3</v>
      </c>
      <c r="G18" s="304">
        <v>4</v>
      </c>
      <c r="H18" s="304">
        <v>6</v>
      </c>
      <c r="I18" s="304">
        <v>2</v>
      </c>
      <c r="J18" s="304">
        <v>2</v>
      </c>
      <c r="K18" s="304">
        <v>0</v>
      </c>
      <c r="L18" s="315">
        <v>4</v>
      </c>
      <c r="M18" s="316">
        <v>2</v>
      </c>
      <c r="N18" s="315">
        <f t="shared" si="0"/>
        <v>28</v>
      </c>
      <c r="O18" s="201"/>
      <c r="P18" s="303" t="str">
        <f t="shared" si="1"/>
        <v>Concorrência</v>
      </c>
      <c r="Q18" s="320">
        <f t="shared" si="2"/>
        <v>0.017921146953405</v>
      </c>
      <c r="R18" s="320">
        <f t="shared" si="2"/>
        <v>0.0135746606334842</v>
      </c>
      <c r="S18" s="320">
        <f t="shared" si="2"/>
        <v>0.0223463687150838</v>
      </c>
      <c r="T18" s="320">
        <f t="shared" si="2"/>
        <v>0.028169014084507</v>
      </c>
      <c r="U18" s="320">
        <v>0.0175438596491228</v>
      </c>
      <c r="V18" s="320">
        <v>0.0105263157894737</v>
      </c>
      <c r="W18" s="320">
        <v>0</v>
      </c>
      <c r="X18" s="320">
        <v>0.0228571428571429</v>
      </c>
      <c r="Y18" s="320">
        <f>M18/M23</f>
        <v>0.0152671755725191</v>
      </c>
      <c r="Z18" s="325">
        <f t="shared" si="3"/>
        <v>0.0171253822629969</v>
      </c>
      <c r="AA18" s="326"/>
      <c r="AB18" s="21"/>
      <c r="AC18" s="21"/>
      <c r="AD18" s="21"/>
    </row>
    <row r="19" spans="2:30">
      <c r="B19" s="24"/>
      <c r="C19" s="24"/>
      <c r="D19" s="303" t="s">
        <v>168</v>
      </c>
      <c r="E19" s="304">
        <v>0</v>
      </c>
      <c r="F19" s="304">
        <v>1</v>
      </c>
      <c r="G19" s="304">
        <v>4</v>
      </c>
      <c r="H19" s="304">
        <v>7</v>
      </c>
      <c r="I19" s="304">
        <v>5</v>
      </c>
      <c r="J19" s="304">
        <v>4</v>
      </c>
      <c r="K19" s="304">
        <v>6</v>
      </c>
      <c r="L19" s="315">
        <v>6</v>
      </c>
      <c r="M19" s="316">
        <v>5</v>
      </c>
      <c r="N19" s="315">
        <f t="shared" si="0"/>
        <v>38</v>
      </c>
      <c r="O19" s="201"/>
      <c r="P19" s="303" t="str">
        <f t="shared" si="1"/>
        <v>Concurso</v>
      </c>
      <c r="Q19" s="320">
        <f t="shared" si="2"/>
        <v>0</v>
      </c>
      <c r="R19" s="320">
        <f t="shared" si="2"/>
        <v>0.00452488687782805</v>
      </c>
      <c r="S19" s="320">
        <f t="shared" si="2"/>
        <v>0.0223463687150838</v>
      </c>
      <c r="T19" s="320">
        <f t="shared" si="2"/>
        <v>0.0328638497652582</v>
      </c>
      <c r="U19" s="320">
        <v>0.043859649122807</v>
      </c>
      <c r="V19" s="320">
        <v>0.0210526315789474</v>
      </c>
      <c r="W19" s="320">
        <v>0.0451127819548872</v>
      </c>
      <c r="X19" s="320">
        <v>0.0342857142857143</v>
      </c>
      <c r="Y19" s="320">
        <f>M19/M23</f>
        <v>0.0381679389312977</v>
      </c>
      <c r="Z19" s="325">
        <f t="shared" si="3"/>
        <v>0.0232415902140673</v>
      </c>
      <c r="AA19" s="326"/>
      <c r="AB19" s="21"/>
      <c r="AC19" s="21"/>
      <c r="AD19" s="21"/>
    </row>
    <row r="20" spans="2:30">
      <c r="B20" s="24"/>
      <c r="C20" s="24"/>
      <c r="D20" s="303" t="s">
        <v>169</v>
      </c>
      <c r="E20" s="304">
        <v>5</v>
      </c>
      <c r="F20" s="304">
        <v>2</v>
      </c>
      <c r="G20" s="304">
        <v>1</v>
      </c>
      <c r="H20" s="304">
        <v>0</v>
      </c>
      <c r="I20" s="304">
        <v>1</v>
      </c>
      <c r="J20" s="304">
        <v>0</v>
      </c>
      <c r="K20" s="304">
        <v>0</v>
      </c>
      <c r="L20" s="315">
        <v>2</v>
      </c>
      <c r="M20" s="316">
        <v>0</v>
      </c>
      <c r="N20" s="315">
        <f t="shared" si="0"/>
        <v>11</v>
      </c>
      <c r="O20" s="201"/>
      <c r="P20" s="303" t="str">
        <f t="shared" si="1"/>
        <v>Tomada de Preços</v>
      </c>
      <c r="Q20" s="320">
        <f t="shared" si="2"/>
        <v>0.017921146953405</v>
      </c>
      <c r="R20" s="320">
        <f t="shared" si="2"/>
        <v>0.00904977375565611</v>
      </c>
      <c r="S20" s="320">
        <f t="shared" si="2"/>
        <v>0.00558659217877095</v>
      </c>
      <c r="T20" s="320">
        <f t="shared" si="2"/>
        <v>0</v>
      </c>
      <c r="U20" s="320">
        <v>0.0087719298245614</v>
      </c>
      <c r="V20" s="320">
        <v>0</v>
      </c>
      <c r="W20" s="320">
        <v>0</v>
      </c>
      <c r="X20" s="320">
        <v>0.0114285714285714</v>
      </c>
      <c r="Y20" s="320">
        <f>M20/M23</f>
        <v>0</v>
      </c>
      <c r="Z20" s="325">
        <f t="shared" si="3"/>
        <v>0.00672782874617737</v>
      </c>
      <c r="AA20" s="326"/>
      <c r="AB20" s="21"/>
      <c r="AC20" s="21"/>
      <c r="AD20" s="21"/>
    </row>
    <row r="21" spans="2:30">
      <c r="B21" s="24"/>
      <c r="C21" s="24"/>
      <c r="D21" s="303" t="s">
        <v>170</v>
      </c>
      <c r="E21" s="304">
        <v>85</v>
      </c>
      <c r="F21" s="304">
        <v>69</v>
      </c>
      <c r="G21" s="304">
        <v>75</v>
      </c>
      <c r="H21" s="304">
        <v>88</v>
      </c>
      <c r="I21" s="304">
        <v>48</v>
      </c>
      <c r="J21" s="304">
        <v>90</v>
      </c>
      <c r="K21" s="304">
        <v>46</v>
      </c>
      <c r="L21" s="315">
        <v>50</v>
      </c>
      <c r="M21" s="316">
        <v>43</v>
      </c>
      <c r="N21" s="315">
        <f t="shared" si="0"/>
        <v>594</v>
      </c>
      <c r="O21" s="201"/>
      <c r="P21" s="303" t="str">
        <f t="shared" si="1"/>
        <v>Inexigibilidade</v>
      </c>
      <c r="Q21" s="320">
        <f t="shared" si="2"/>
        <v>0.304659498207885</v>
      </c>
      <c r="R21" s="320">
        <f t="shared" si="2"/>
        <v>0.312217194570136</v>
      </c>
      <c r="S21" s="320">
        <f t="shared" si="2"/>
        <v>0.418994413407821</v>
      </c>
      <c r="T21" s="320">
        <f t="shared" si="2"/>
        <v>0.413145539906103</v>
      </c>
      <c r="U21" s="320">
        <v>0.421052631578947</v>
      </c>
      <c r="V21" s="320">
        <v>0.473684210526316</v>
      </c>
      <c r="W21" s="320">
        <v>0.345864661654135</v>
      </c>
      <c r="X21" s="320">
        <v>0.285714285714286</v>
      </c>
      <c r="Y21" s="320">
        <f>M21/M23</f>
        <v>0.32824427480916</v>
      </c>
      <c r="Z21" s="325">
        <f t="shared" si="3"/>
        <v>0.363302752293578</v>
      </c>
      <c r="AA21" s="326"/>
      <c r="AB21" s="21"/>
      <c r="AC21" s="21"/>
      <c r="AD21" s="21"/>
    </row>
    <row r="22" spans="2:30">
      <c r="B22" s="24"/>
      <c r="C22" s="24"/>
      <c r="D22" s="303" t="s">
        <v>171</v>
      </c>
      <c r="E22" s="304">
        <v>113</v>
      </c>
      <c r="F22" s="304">
        <v>71</v>
      </c>
      <c r="G22" s="304">
        <v>26</v>
      </c>
      <c r="H22" s="304">
        <v>22</v>
      </c>
      <c r="I22" s="304">
        <v>10</v>
      </c>
      <c r="J22" s="304">
        <v>25</v>
      </c>
      <c r="K22" s="304">
        <v>28</v>
      </c>
      <c r="L22" s="315">
        <v>28</v>
      </c>
      <c r="M22" s="316">
        <v>18</v>
      </c>
      <c r="N22" s="315">
        <f t="shared" si="0"/>
        <v>341</v>
      </c>
      <c r="O22" s="201"/>
      <c r="P22" s="303" t="str">
        <f t="shared" si="1"/>
        <v>Dispensa</v>
      </c>
      <c r="Q22" s="320">
        <f t="shared" si="2"/>
        <v>0.405017921146953</v>
      </c>
      <c r="R22" s="320">
        <f t="shared" si="2"/>
        <v>0.321266968325792</v>
      </c>
      <c r="S22" s="320">
        <f t="shared" si="2"/>
        <v>0.145251396648045</v>
      </c>
      <c r="T22" s="320">
        <f t="shared" si="2"/>
        <v>0.103286384976526</v>
      </c>
      <c r="U22" s="320">
        <v>0.087719298245614</v>
      </c>
      <c r="V22" s="320">
        <v>0.131578947368421</v>
      </c>
      <c r="W22" s="320">
        <v>0.210526315789474</v>
      </c>
      <c r="X22" s="320">
        <v>0.16</v>
      </c>
      <c r="Y22" s="320">
        <f>M22/M23</f>
        <v>0.137404580152672</v>
      </c>
      <c r="Z22" s="325">
        <f t="shared" si="3"/>
        <v>0.208562691131498</v>
      </c>
      <c r="AA22" s="326"/>
      <c r="AB22" s="21"/>
      <c r="AC22" s="21"/>
      <c r="AD22" s="21"/>
    </row>
    <row r="23" spans="2:30">
      <c r="B23" s="24"/>
      <c r="C23" s="24"/>
      <c r="D23" s="305" t="s">
        <v>2</v>
      </c>
      <c r="E23" s="306">
        <f t="shared" ref="E23:M23" si="4">SUM(E17:E22)</f>
        <v>279</v>
      </c>
      <c r="F23" s="306">
        <f t="shared" si="4"/>
        <v>221</v>
      </c>
      <c r="G23" s="306">
        <f t="shared" si="4"/>
        <v>179</v>
      </c>
      <c r="H23" s="306">
        <f t="shared" si="4"/>
        <v>213</v>
      </c>
      <c r="I23" s="306">
        <f t="shared" si="4"/>
        <v>114</v>
      </c>
      <c r="J23" s="306">
        <f t="shared" si="4"/>
        <v>190</v>
      </c>
      <c r="K23" s="306">
        <f t="shared" si="4"/>
        <v>133</v>
      </c>
      <c r="L23" s="317">
        <f t="shared" si="4"/>
        <v>175</v>
      </c>
      <c r="M23" s="317">
        <f t="shared" si="4"/>
        <v>131</v>
      </c>
      <c r="N23" s="318">
        <f t="shared" si="0"/>
        <v>1635</v>
      </c>
      <c r="O23" s="201"/>
      <c r="P23" s="305" t="s">
        <v>2</v>
      </c>
      <c r="Q23" s="322">
        <f t="shared" si="2"/>
        <v>1</v>
      </c>
      <c r="R23" s="322">
        <f t="shared" si="2"/>
        <v>1</v>
      </c>
      <c r="S23" s="322">
        <f t="shared" si="2"/>
        <v>1</v>
      </c>
      <c r="T23" s="322">
        <f t="shared" si="2"/>
        <v>1</v>
      </c>
      <c r="U23" s="322">
        <v>1</v>
      </c>
      <c r="V23" s="322">
        <v>1</v>
      </c>
      <c r="W23" s="322">
        <v>1</v>
      </c>
      <c r="X23" s="322">
        <v>1</v>
      </c>
      <c r="Y23" s="322">
        <f>SUM(Y17:Y22)</f>
        <v>1</v>
      </c>
      <c r="Z23" s="322">
        <f t="shared" si="3"/>
        <v>1</v>
      </c>
      <c r="AA23" s="327"/>
      <c r="AB23" s="21"/>
      <c r="AC23" s="21"/>
      <c r="AD23" s="21"/>
    </row>
    <row r="24" spans="2:30">
      <c r="B24" s="24"/>
      <c r="C24" s="24"/>
      <c r="D24" s="307" t="s">
        <v>172</v>
      </c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307" t="s">
        <v>173</v>
      </c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1"/>
      <c r="AC24" s="21"/>
      <c r="AD24" s="21"/>
    </row>
    <row r="25" spans="2:30">
      <c r="B25" s="24"/>
      <c r="C25" s="24"/>
      <c r="D25" s="308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197"/>
      <c r="Q25" s="197"/>
      <c r="R25" s="197"/>
      <c r="S25" s="197"/>
      <c r="T25" s="197"/>
      <c r="U25" s="197"/>
      <c r="V25" s="197"/>
      <c r="W25" s="197"/>
      <c r="X25" s="197"/>
      <c r="Y25" s="197"/>
      <c r="Z25" s="197"/>
      <c r="AA25" s="197"/>
      <c r="AB25" s="21"/>
      <c r="AC25" s="21"/>
      <c r="AD25" s="21"/>
    </row>
    <row r="26" customFormat="1" ht="15" spans="2:30">
      <c r="B26" s="24"/>
      <c r="C26" s="24"/>
      <c r="D26" s="309"/>
      <c r="E26" s="132"/>
      <c r="F26" s="132"/>
      <c r="G26" s="201"/>
      <c r="H26" s="201"/>
      <c r="I26" s="201"/>
      <c r="J26" s="201"/>
      <c r="K26" s="201"/>
      <c r="L26" s="201"/>
      <c r="M26" s="201"/>
      <c r="N26" s="201"/>
      <c r="O26" s="201"/>
      <c r="P26" s="309"/>
      <c r="Q26" s="132"/>
      <c r="R26" s="132"/>
      <c r="S26" s="197"/>
      <c r="T26" s="197"/>
      <c r="U26" s="197"/>
      <c r="V26" s="197"/>
      <c r="W26" s="197"/>
      <c r="X26" s="197"/>
      <c r="Y26" s="197"/>
      <c r="Z26" s="197"/>
      <c r="AA26" s="197"/>
      <c r="AB26" s="21"/>
      <c r="AC26" s="21"/>
      <c r="AD26" s="21"/>
    </row>
    <row r="27" s="299" customFormat="1" ht="15" spans="2:30">
      <c r="B27" s="310"/>
      <c r="C27" s="310"/>
      <c r="D27" s="300" t="s">
        <v>174</v>
      </c>
      <c r="E27" s="300"/>
      <c r="F27" s="300"/>
      <c r="G27" s="300"/>
      <c r="H27" s="300"/>
      <c r="I27" s="300"/>
      <c r="J27" s="300"/>
      <c r="K27" s="300"/>
      <c r="L27" s="300"/>
      <c r="M27" s="300"/>
      <c r="N27" s="300"/>
      <c r="O27" s="319"/>
      <c r="P27" s="300" t="s">
        <v>175</v>
      </c>
      <c r="Q27" s="300"/>
      <c r="R27" s="300"/>
      <c r="S27" s="300"/>
      <c r="T27" s="300"/>
      <c r="U27" s="300"/>
      <c r="V27" s="300"/>
      <c r="W27" s="300"/>
      <c r="X27" s="300"/>
      <c r="Y27" s="300"/>
      <c r="Z27" s="300"/>
      <c r="AA27" s="328"/>
      <c r="AB27" s="329"/>
      <c r="AC27" s="329"/>
      <c r="AD27" s="329"/>
    </row>
    <row r="28" spans="2:30">
      <c r="B28" s="24"/>
      <c r="C28" s="24"/>
      <c r="D28" s="302" t="s">
        <v>165</v>
      </c>
      <c r="E28" s="265">
        <v>2011</v>
      </c>
      <c r="F28" s="266">
        <v>2012</v>
      </c>
      <c r="G28" s="265">
        <v>2013</v>
      </c>
      <c r="H28" s="265">
        <v>2014</v>
      </c>
      <c r="I28" s="265">
        <v>2015</v>
      </c>
      <c r="J28" s="265">
        <v>2016</v>
      </c>
      <c r="K28" s="314">
        <v>2017</v>
      </c>
      <c r="L28" s="314">
        <v>2018</v>
      </c>
      <c r="M28" s="314">
        <v>2019</v>
      </c>
      <c r="N28" s="270" t="s">
        <v>2</v>
      </c>
      <c r="O28" s="201"/>
      <c r="P28" s="302" t="s">
        <v>165</v>
      </c>
      <c r="Q28" s="265">
        <v>2011</v>
      </c>
      <c r="R28" s="266">
        <v>2012</v>
      </c>
      <c r="S28" s="265">
        <v>2013</v>
      </c>
      <c r="T28" s="265">
        <v>2014</v>
      </c>
      <c r="U28" s="265">
        <v>2015</v>
      </c>
      <c r="V28" s="265">
        <v>2016</v>
      </c>
      <c r="W28" s="265">
        <v>2017</v>
      </c>
      <c r="X28" s="265">
        <v>2018</v>
      </c>
      <c r="Y28" s="265">
        <v>2019</v>
      </c>
      <c r="Z28" s="270" t="s">
        <v>2</v>
      </c>
      <c r="AA28" s="197"/>
      <c r="AB28" s="21"/>
      <c r="AC28" s="21"/>
      <c r="AD28" s="21"/>
    </row>
    <row r="29" spans="2:30">
      <c r="B29" s="24"/>
      <c r="C29" s="24"/>
      <c r="D29" s="303" t="s">
        <v>166</v>
      </c>
      <c r="E29" s="304" t="s">
        <v>176</v>
      </c>
      <c r="F29" s="304" t="s">
        <v>176</v>
      </c>
      <c r="G29" s="304" t="s">
        <v>176</v>
      </c>
      <c r="H29" s="304">
        <v>2</v>
      </c>
      <c r="I29" s="304">
        <v>1</v>
      </c>
      <c r="J29" s="304">
        <v>1</v>
      </c>
      <c r="K29" s="304">
        <v>0</v>
      </c>
      <c r="L29" s="315">
        <v>5</v>
      </c>
      <c r="M29" s="316" t="s">
        <v>176</v>
      </c>
      <c r="N29" s="315">
        <f t="shared" ref="N29:N35" si="5">SUM(E29:M29)</f>
        <v>9</v>
      </c>
      <c r="O29" s="201"/>
      <c r="P29" s="303" t="str">
        <f t="shared" ref="P29:P34" si="6">D29</f>
        <v>Pregão</v>
      </c>
      <c r="Q29" s="304" t="s">
        <v>176</v>
      </c>
      <c r="R29" s="304" t="s">
        <v>176</v>
      </c>
      <c r="S29" s="304" t="s">
        <v>176</v>
      </c>
      <c r="T29" s="320">
        <f t="shared" ref="T29:T35" si="7">IF(ISERROR(H29/H$23),"-",(H29/H$23))</f>
        <v>0.00938967136150235</v>
      </c>
      <c r="U29" s="320">
        <f t="shared" ref="U29:U35" si="8">IF(ISERROR(I29/I$23),"-",(I29/I$23))</f>
        <v>0.0087719298245614</v>
      </c>
      <c r="V29" s="320">
        <f t="shared" ref="V29:V35" si="9">IF(ISERROR(J29/J$23),"-",(J29/J$23))</f>
        <v>0.00526315789473684</v>
      </c>
      <c r="W29" s="320">
        <f t="shared" ref="W29:W35" si="10">IF(ISERROR(K29/K$23),"-",(K29/K$23))</f>
        <v>0</v>
      </c>
      <c r="X29" s="320">
        <f t="shared" ref="X29:X35" si="11">IF(ISERROR(L29/L$23),"-",(L29/L$23))</f>
        <v>0.0285714285714286</v>
      </c>
      <c r="Y29" s="316" t="s">
        <v>176</v>
      </c>
      <c r="Z29" s="325">
        <f t="shared" ref="Z29:Z35" si="12">IF(ISERROR(N29/N$23),"-",(N29/N$23))</f>
        <v>0.0055045871559633</v>
      </c>
      <c r="AA29" s="197"/>
      <c r="AB29" s="21"/>
      <c r="AC29" s="21"/>
      <c r="AD29" s="21"/>
    </row>
    <row r="30" spans="2:30">
      <c r="B30" s="24"/>
      <c r="C30" s="24"/>
      <c r="D30" s="303" t="s">
        <v>167</v>
      </c>
      <c r="E30" s="304" t="s">
        <v>176</v>
      </c>
      <c r="F30" s="304" t="s">
        <v>176</v>
      </c>
      <c r="G30" s="304" t="s">
        <v>176</v>
      </c>
      <c r="H30" s="304">
        <v>0</v>
      </c>
      <c r="I30" s="304">
        <v>0</v>
      </c>
      <c r="J30" s="304">
        <v>0</v>
      </c>
      <c r="K30" s="304">
        <v>0</v>
      </c>
      <c r="L30" s="315">
        <v>0</v>
      </c>
      <c r="M30" s="316" t="s">
        <v>176</v>
      </c>
      <c r="N30" s="315">
        <f t="shared" si="5"/>
        <v>0</v>
      </c>
      <c r="O30" s="201"/>
      <c r="P30" s="303" t="str">
        <f t="shared" si="6"/>
        <v>Concorrência</v>
      </c>
      <c r="Q30" s="304" t="s">
        <v>176</v>
      </c>
      <c r="R30" s="304" t="s">
        <v>176</v>
      </c>
      <c r="S30" s="304" t="s">
        <v>176</v>
      </c>
      <c r="T30" s="320">
        <f t="shared" si="7"/>
        <v>0</v>
      </c>
      <c r="U30" s="320">
        <f t="shared" si="8"/>
        <v>0</v>
      </c>
      <c r="V30" s="320">
        <f t="shared" si="9"/>
        <v>0</v>
      </c>
      <c r="W30" s="320">
        <f t="shared" si="10"/>
        <v>0</v>
      </c>
      <c r="X30" s="320">
        <f t="shared" si="11"/>
        <v>0</v>
      </c>
      <c r="Y30" s="316" t="s">
        <v>176</v>
      </c>
      <c r="Z30" s="325">
        <f t="shared" si="12"/>
        <v>0</v>
      </c>
      <c r="AA30" s="197"/>
      <c r="AB30" s="21"/>
      <c r="AC30" s="21"/>
      <c r="AD30" s="21"/>
    </row>
    <row r="31" spans="2:30">
      <c r="B31" s="24"/>
      <c r="C31" s="24"/>
      <c r="D31" s="303" t="s">
        <v>168</v>
      </c>
      <c r="E31" s="304" t="s">
        <v>176</v>
      </c>
      <c r="F31" s="304" t="s">
        <v>176</v>
      </c>
      <c r="G31" s="304" t="s">
        <v>176</v>
      </c>
      <c r="H31" s="304">
        <v>0</v>
      </c>
      <c r="I31" s="304">
        <v>0</v>
      </c>
      <c r="J31" s="304">
        <v>0</v>
      </c>
      <c r="K31" s="304">
        <v>0</v>
      </c>
      <c r="L31" s="315">
        <v>0</v>
      </c>
      <c r="M31" s="316" t="s">
        <v>176</v>
      </c>
      <c r="N31" s="315">
        <f t="shared" si="5"/>
        <v>0</v>
      </c>
      <c r="O31" s="201"/>
      <c r="P31" s="303" t="str">
        <f t="shared" si="6"/>
        <v>Concurso</v>
      </c>
      <c r="Q31" s="304" t="s">
        <v>176</v>
      </c>
      <c r="R31" s="304" t="s">
        <v>176</v>
      </c>
      <c r="S31" s="304" t="s">
        <v>176</v>
      </c>
      <c r="T31" s="320">
        <f t="shared" si="7"/>
        <v>0</v>
      </c>
      <c r="U31" s="320">
        <f t="shared" si="8"/>
        <v>0</v>
      </c>
      <c r="V31" s="320">
        <f t="shared" si="9"/>
        <v>0</v>
      </c>
      <c r="W31" s="320">
        <f t="shared" si="10"/>
        <v>0</v>
      </c>
      <c r="X31" s="320">
        <f t="shared" si="11"/>
        <v>0</v>
      </c>
      <c r="Y31" s="316" t="s">
        <v>176</v>
      </c>
      <c r="Z31" s="325">
        <f t="shared" si="12"/>
        <v>0</v>
      </c>
      <c r="AA31" s="197"/>
      <c r="AB31" s="21"/>
      <c r="AC31" s="21"/>
      <c r="AD31" s="21"/>
    </row>
    <row r="32" spans="2:30">
      <c r="B32" s="24"/>
      <c r="C32" s="24"/>
      <c r="D32" s="303" t="s">
        <v>169</v>
      </c>
      <c r="E32" s="304" t="s">
        <v>176</v>
      </c>
      <c r="F32" s="304" t="s">
        <v>176</v>
      </c>
      <c r="G32" s="304" t="s">
        <v>176</v>
      </c>
      <c r="H32" s="304">
        <v>0</v>
      </c>
      <c r="I32" s="304">
        <v>0</v>
      </c>
      <c r="J32" s="304">
        <v>0</v>
      </c>
      <c r="K32" s="304">
        <v>0</v>
      </c>
      <c r="L32" s="315">
        <v>0</v>
      </c>
      <c r="M32" s="316" t="s">
        <v>176</v>
      </c>
      <c r="N32" s="315">
        <f t="shared" si="5"/>
        <v>0</v>
      </c>
      <c r="O32" s="201"/>
      <c r="P32" s="303" t="str">
        <f t="shared" si="6"/>
        <v>Tomada de Preços</v>
      </c>
      <c r="Q32" s="304" t="s">
        <v>176</v>
      </c>
      <c r="R32" s="304" t="s">
        <v>176</v>
      </c>
      <c r="S32" s="304" t="s">
        <v>176</v>
      </c>
      <c r="T32" s="320">
        <f t="shared" si="7"/>
        <v>0</v>
      </c>
      <c r="U32" s="320">
        <f t="shared" si="8"/>
        <v>0</v>
      </c>
      <c r="V32" s="320">
        <f t="shared" si="9"/>
        <v>0</v>
      </c>
      <c r="W32" s="320">
        <f t="shared" si="10"/>
        <v>0</v>
      </c>
      <c r="X32" s="320">
        <f t="shared" si="11"/>
        <v>0</v>
      </c>
      <c r="Y32" s="316" t="s">
        <v>176</v>
      </c>
      <c r="Z32" s="325">
        <f t="shared" si="12"/>
        <v>0</v>
      </c>
      <c r="AA32" s="197"/>
      <c r="AB32" s="21"/>
      <c r="AC32" s="21"/>
      <c r="AD32" s="21"/>
    </row>
    <row r="33" spans="2:30">
      <c r="B33" s="24"/>
      <c r="C33" s="24"/>
      <c r="D33" s="303" t="s">
        <v>170</v>
      </c>
      <c r="E33" s="304" t="s">
        <v>176</v>
      </c>
      <c r="F33" s="304" t="s">
        <v>176</v>
      </c>
      <c r="G33" s="304" t="s">
        <v>176</v>
      </c>
      <c r="H33" s="304">
        <v>0</v>
      </c>
      <c r="I33" s="304">
        <v>0</v>
      </c>
      <c r="J33" s="304">
        <v>0</v>
      </c>
      <c r="K33" s="304">
        <v>0</v>
      </c>
      <c r="L33" s="315">
        <v>0</v>
      </c>
      <c r="M33" s="316" t="s">
        <v>176</v>
      </c>
      <c r="N33" s="315">
        <f t="shared" si="5"/>
        <v>0</v>
      </c>
      <c r="O33" s="201"/>
      <c r="P33" s="303" t="str">
        <f t="shared" si="6"/>
        <v>Inexigibilidade</v>
      </c>
      <c r="Q33" s="304" t="s">
        <v>176</v>
      </c>
      <c r="R33" s="304" t="s">
        <v>176</v>
      </c>
      <c r="S33" s="304" t="s">
        <v>176</v>
      </c>
      <c r="T33" s="320">
        <f t="shared" si="7"/>
        <v>0</v>
      </c>
      <c r="U33" s="320">
        <f t="shared" si="8"/>
        <v>0</v>
      </c>
      <c r="V33" s="320">
        <f t="shared" si="9"/>
        <v>0</v>
      </c>
      <c r="W33" s="320">
        <f t="shared" si="10"/>
        <v>0</v>
      </c>
      <c r="X33" s="320">
        <f t="shared" si="11"/>
        <v>0</v>
      </c>
      <c r="Y33" s="316" t="s">
        <v>176</v>
      </c>
      <c r="Z33" s="325">
        <f t="shared" si="12"/>
        <v>0</v>
      </c>
      <c r="AA33" s="197"/>
      <c r="AB33" s="21"/>
      <c r="AC33" s="21"/>
      <c r="AD33" s="21"/>
    </row>
    <row r="34" spans="2:30">
      <c r="B34" s="24"/>
      <c r="C34" s="24"/>
      <c r="D34" s="303" t="s">
        <v>171</v>
      </c>
      <c r="E34" s="304" t="s">
        <v>176</v>
      </c>
      <c r="F34" s="304" t="s">
        <v>176</v>
      </c>
      <c r="G34" s="304" t="s">
        <v>176</v>
      </c>
      <c r="H34" s="304">
        <v>0</v>
      </c>
      <c r="I34" s="304">
        <v>0</v>
      </c>
      <c r="J34" s="304">
        <v>0</v>
      </c>
      <c r="K34" s="304">
        <v>0</v>
      </c>
      <c r="L34" s="315">
        <v>0</v>
      </c>
      <c r="M34" s="316" t="s">
        <v>176</v>
      </c>
      <c r="N34" s="315">
        <f t="shared" si="5"/>
        <v>0</v>
      </c>
      <c r="O34" s="201"/>
      <c r="P34" s="303" t="str">
        <f t="shared" si="6"/>
        <v>Dispensa</v>
      </c>
      <c r="Q34" s="304" t="s">
        <v>176</v>
      </c>
      <c r="R34" s="304" t="s">
        <v>176</v>
      </c>
      <c r="S34" s="304" t="s">
        <v>176</v>
      </c>
      <c r="T34" s="320">
        <f t="shared" si="7"/>
        <v>0</v>
      </c>
      <c r="U34" s="320">
        <f t="shared" si="8"/>
        <v>0</v>
      </c>
      <c r="V34" s="320">
        <f t="shared" si="9"/>
        <v>0</v>
      </c>
      <c r="W34" s="320">
        <f t="shared" si="10"/>
        <v>0</v>
      </c>
      <c r="X34" s="320">
        <f t="shared" si="11"/>
        <v>0</v>
      </c>
      <c r="Y34" s="316" t="s">
        <v>176</v>
      </c>
      <c r="Z34" s="325">
        <f t="shared" si="12"/>
        <v>0</v>
      </c>
      <c r="AA34" s="197"/>
      <c r="AB34" s="21"/>
      <c r="AC34" s="21"/>
      <c r="AD34" s="21"/>
    </row>
    <row r="35" spans="1:30">
      <c r="A35" s="1"/>
      <c r="B35" s="24"/>
      <c r="C35" s="24"/>
      <c r="D35" s="305" t="s">
        <v>2</v>
      </c>
      <c r="E35" s="306" t="s">
        <v>176</v>
      </c>
      <c r="F35" s="306" t="s">
        <v>176</v>
      </c>
      <c r="G35" s="306" t="s">
        <v>176</v>
      </c>
      <c r="H35" s="306">
        <f t="shared" ref="H35:M35" si="13">SUM(H29:H34)</f>
        <v>2</v>
      </c>
      <c r="I35" s="306">
        <f t="shared" si="13"/>
        <v>1</v>
      </c>
      <c r="J35" s="306">
        <f t="shared" si="13"/>
        <v>1</v>
      </c>
      <c r="K35" s="306">
        <f t="shared" si="13"/>
        <v>0</v>
      </c>
      <c r="L35" s="317">
        <f t="shared" si="13"/>
        <v>5</v>
      </c>
      <c r="M35" s="316" t="s">
        <v>176</v>
      </c>
      <c r="N35" s="318">
        <f t="shared" si="5"/>
        <v>9</v>
      </c>
      <c r="O35" s="201"/>
      <c r="P35" s="305" t="s">
        <v>2</v>
      </c>
      <c r="Q35" s="306" t="s">
        <v>176</v>
      </c>
      <c r="R35" s="306" t="s">
        <v>176</v>
      </c>
      <c r="S35" s="306" t="s">
        <v>176</v>
      </c>
      <c r="T35" s="322">
        <f t="shared" si="7"/>
        <v>0.00938967136150235</v>
      </c>
      <c r="U35" s="322">
        <f t="shared" si="8"/>
        <v>0.0087719298245614</v>
      </c>
      <c r="V35" s="322">
        <f t="shared" si="9"/>
        <v>0.00526315789473684</v>
      </c>
      <c r="W35" s="322">
        <f t="shared" si="10"/>
        <v>0</v>
      </c>
      <c r="X35" s="322">
        <f t="shared" si="11"/>
        <v>0.0285714285714286</v>
      </c>
      <c r="Y35" s="316" t="s">
        <v>176</v>
      </c>
      <c r="Z35" s="322">
        <f t="shared" si="12"/>
        <v>0.0055045871559633</v>
      </c>
      <c r="AA35" s="197"/>
      <c r="AB35" s="21"/>
      <c r="AC35" s="21"/>
      <c r="AD35" s="21"/>
    </row>
    <row r="36" spans="1:30">
      <c r="A36" s="1"/>
      <c r="B36" s="24"/>
      <c r="C36" s="24"/>
      <c r="D36" s="307" t="s">
        <v>177</v>
      </c>
      <c r="E36" s="201"/>
      <c r="F36" s="201"/>
      <c r="G36" s="201"/>
      <c r="H36" s="201"/>
      <c r="I36" s="201"/>
      <c r="J36" s="201"/>
      <c r="K36" s="201"/>
      <c r="L36" s="201"/>
      <c r="M36" s="201"/>
      <c r="N36" s="201"/>
      <c r="O36" s="201"/>
      <c r="P36" s="307" t="s">
        <v>177</v>
      </c>
      <c r="Q36" s="201"/>
      <c r="R36" s="201"/>
      <c r="S36" s="201"/>
      <c r="T36" s="201"/>
      <c r="U36" s="201"/>
      <c r="V36" s="201"/>
      <c r="W36" s="201"/>
      <c r="X36" s="201"/>
      <c r="Y36" s="201"/>
      <c r="Z36" s="201"/>
      <c r="AA36" s="197"/>
      <c r="AB36" s="21"/>
      <c r="AC36" s="21"/>
      <c r="AD36" s="21"/>
    </row>
    <row r="37" spans="1:30">
      <c r="A37" s="1"/>
      <c r="B37" s="24"/>
      <c r="C37" s="24"/>
      <c r="D37" s="201" t="s">
        <v>178</v>
      </c>
      <c r="E37" s="311"/>
      <c r="F37" s="311"/>
      <c r="G37" s="311"/>
      <c r="H37" s="311"/>
      <c r="I37" s="311"/>
      <c r="J37" s="311"/>
      <c r="K37" s="311"/>
      <c r="L37" s="311"/>
      <c r="M37" s="311"/>
      <c r="N37" s="201"/>
      <c r="O37" s="201"/>
      <c r="P37" s="201" t="s">
        <v>178</v>
      </c>
      <c r="Q37" s="197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21"/>
      <c r="AC37" s="21"/>
      <c r="AD37" s="21"/>
    </row>
    <row r="38" spans="1:30">
      <c r="A38" s="1"/>
      <c r="B38" s="24"/>
      <c r="C38" s="24"/>
      <c r="D38" s="201"/>
      <c r="E38" s="311"/>
      <c r="F38" s="311"/>
      <c r="G38" s="311"/>
      <c r="H38" s="311"/>
      <c r="I38" s="311"/>
      <c r="J38" s="311"/>
      <c r="K38" s="311"/>
      <c r="L38" s="311"/>
      <c r="M38" s="311"/>
      <c r="N38" s="201"/>
      <c r="O38" s="201"/>
      <c r="P38" s="201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21"/>
      <c r="AC38" s="21"/>
      <c r="AD38" s="21"/>
    </row>
    <row r="39" spans="1:30">
      <c r="A39" s="1"/>
      <c r="B39" s="24"/>
      <c r="C39" s="24"/>
      <c r="D39" s="309"/>
      <c r="E39" s="132"/>
      <c r="F39" s="132"/>
      <c r="G39" s="311"/>
      <c r="H39" s="311"/>
      <c r="I39" s="311"/>
      <c r="J39" s="311"/>
      <c r="K39" s="311"/>
      <c r="L39" s="311"/>
      <c r="M39" s="311"/>
      <c r="N39" s="201"/>
      <c r="O39" s="201"/>
      <c r="P39" s="309"/>
      <c r="Q39" s="132"/>
      <c r="R39" s="132"/>
      <c r="S39" s="197"/>
      <c r="T39" s="197"/>
      <c r="U39" s="197"/>
      <c r="V39" s="197"/>
      <c r="W39" s="197"/>
      <c r="X39" s="197"/>
      <c r="Y39" s="197"/>
      <c r="Z39" s="197"/>
      <c r="AA39" s="197"/>
      <c r="AB39" s="21"/>
      <c r="AC39" s="21"/>
      <c r="AD39" s="21"/>
    </row>
    <row r="40" s="299" customFormat="1" ht="15" spans="1:30">
      <c r="A40" s="312"/>
      <c r="B40" s="310"/>
      <c r="C40" s="310"/>
      <c r="D40" s="300" t="s">
        <v>179</v>
      </c>
      <c r="E40" s="300"/>
      <c r="F40" s="300"/>
      <c r="G40" s="300"/>
      <c r="H40" s="300"/>
      <c r="I40" s="300"/>
      <c r="J40" s="300"/>
      <c r="K40" s="300"/>
      <c r="L40" s="300"/>
      <c r="M40" s="300"/>
      <c r="N40" s="300"/>
      <c r="O40" s="319"/>
      <c r="P40" s="300" t="s">
        <v>180</v>
      </c>
      <c r="Q40" s="300"/>
      <c r="R40" s="300"/>
      <c r="S40" s="300"/>
      <c r="T40" s="300"/>
      <c r="U40" s="300"/>
      <c r="V40" s="300"/>
      <c r="W40" s="300"/>
      <c r="X40" s="300"/>
      <c r="Y40" s="300"/>
      <c r="Z40" s="300"/>
      <c r="AA40" s="328"/>
      <c r="AB40" s="329"/>
      <c r="AC40" s="329"/>
      <c r="AD40" s="329"/>
    </row>
    <row r="41" spans="1:30">
      <c r="A41" s="1"/>
      <c r="B41" s="24"/>
      <c r="C41" s="24"/>
      <c r="D41" s="302" t="s">
        <v>165</v>
      </c>
      <c r="E41" s="265">
        <v>2011</v>
      </c>
      <c r="F41" s="266">
        <v>2012</v>
      </c>
      <c r="G41" s="265">
        <v>2013</v>
      </c>
      <c r="H41" s="265">
        <v>2014</v>
      </c>
      <c r="I41" s="265">
        <v>2015</v>
      </c>
      <c r="J41" s="265">
        <v>2016</v>
      </c>
      <c r="K41" s="314">
        <v>2017</v>
      </c>
      <c r="L41" s="314">
        <v>2018</v>
      </c>
      <c r="M41" s="314">
        <v>2019</v>
      </c>
      <c r="N41" s="270" t="s">
        <v>2</v>
      </c>
      <c r="O41" s="201"/>
      <c r="P41" s="302" t="s">
        <v>165</v>
      </c>
      <c r="Q41" s="265">
        <v>2011</v>
      </c>
      <c r="R41" s="266">
        <v>2012</v>
      </c>
      <c r="S41" s="265">
        <v>2013</v>
      </c>
      <c r="T41" s="265">
        <v>2014</v>
      </c>
      <c r="U41" s="265">
        <v>2015</v>
      </c>
      <c r="V41" s="265">
        <v>2016</v>
      </c>
      <c r="W41" s="265">
        <v>2017</v>
      </c>
      <c r="X41" s="265">
        <v>2018</v>
      </c>
      <c r="Y41" s="265">
        <v>2019</v>
      </c>
      <c r="Z41" s="270" t="s">
        <v>2</v>
      </c>
      <c r="AA41" s="197"/>
      <c r="AB41" s="21"/>
      <c r="AC41" s="21"/>
      <c r="AD41" s="21"/>
    </row>
    <row r="42" spans="1:30">
      <c r="A42" s="1"/>
      <c r="B42" s="24"/>
      <c r="C42" s="24"/>
      <c r="D42" s="303" t="s">
        <v>166</v>
      </c>
      <c r="E42" s="304" t="s">
        <v>176</v>
      </c>
      <c r="F42" s="304" t="s">
        <v>176</v>
      </c>
      <c r="G42" s="304" t="s">
        <v>176</v>
      </c>
      <c r="H42" s="304">
        <v>0</v>
      </c>
      <c r="I42" s="304">
        <v>2</v>
      </c>
      <c r="J42" s="304">
        <v>1</v>
      </c>
      <c r="K42" s="304">
        <v>1</v>
      </c>
      <c r="L42" s="315">
        <v>3</v>
      </c>
      <c r="M42" s="316" t="s">
        <v>176</v>
      </c>
      <c r="N42" s="315">
        <f t="shared" ref="N42:N48" si="14">SUM(E42:L42)</f>
        <v>7</v>
      </c>
      <c r="O42" s="201"/>
      <c r="P42" s="303" t="str">
        <f t="shared" ref="P42:P47" si="15">D42</f>
        <v>Pregão</v>
      </c>
      <c r="Q42" s="304" t="s">
        <v>176</v>
      </c>
      <c r="R42" s="304" t="s">
        <v>176</v>
      </c>
      <c r="S42" s="304" t="s">
        <v>176</v>
      </c>
      <c r="T42" s="320">
        <f t="shared" ref="T42:T48" si="16">IF(ISERROR(H42/H$23),"-",(H42/H$23))</f>
        <v>0</v>
      </c>
      <c r="U42" s="320">
        <f t="shared" ref="U42:U48" si="17">IF(ISERROR(I42/I$23),"-",(I42/I$23))</f>
        <v>0.0175438596491228</v>
      </c>
      <c r="V42" s="320">
        <f t="shared" ref="V42:V48" si="18">IF(ISERROR(J42/J$23),"-",(J42/J$23))</f>
        <v>0.00526315789473684</v>
      </c>
      <c r="W42" s="320">
        <f t="shared" ref="W42:W48" si="19">IF(ISERROR(K42/K$23),"-",(K42/K$23))</f>
        <v>0.0075187969924812</v>
      </c>
      <c r="X42" s="320">
        <f t="shared" ref="X42:X48" si="20">IF(ISERROR(L42/L$23),"-",(L42/L$23))</f>
        <v>0.0171428571428571</v>
      </c>
      <c r="Y42" s="316" t="s">
        <v>176</v>
      </c>
      <c r="Z42" s="325">
        <f t="shared" ref="Z42:Z48" si="21">IF(ISERROR(N42/N$23),"-",(N42/N$23))</f>
        <v>0.00428134556574924</v>
      </c>
      <c r="AA42" s="197"/>
      <c r="AB42" s="21"/>
      <c r="AC42" s="21"/>
      <c r="AD42" s="21"/>
    </row>
    <row r="43" spans="1:30">
      <c r="A43" s="1"/>
      <c r="B43" s="24"/>
      <c r="C43" s="24"/>
      <c r="D43" s="303" t="s">
        <v>167</v>
      </c>
      <c r="E43" s="304" t="s">
        <v>176</v>
      </c>
      <c r="F43" s="304" t="s">
        <v>176</v>
      </c>
      <c r="G43" s="304" t="s">
        <v>176</v>
      </c>
      <c r="H43" s="304">
        <v>0</v>
      </c>
      <c r="I43" s="304">
        <v>0</v>
      </c>
      <c r="J43" s="304">
        <v>0</v>
      </c>
      <c r="K43" s="304">
        <v>0</v>
      </c>
      <c r="L43" s="315">
        <v>0</v>
      </c>
      <c r="M43" s="316" t="s">
        <v>176</v>
      </c>
      <c r="N43" s="315">
        <f t="shared" si="14"/>
        <v>0</v>
      </c>
      <c r="O43" s="201"/>
      <c r="P43" s="303" t="str">
        <f t="shared" si="15"/>
        <v>Concorrência</v>
      </c>
      <c r="Q43" s="304" t="s">
        <v>176</v>
      </c>
      <c r="R43" s="304" t="s">
        <v>176</v>
      </c>
      <c r="S43" s="304" t="s">
        <v>176</v>
      </c>
      <c r="T43" s="320">
        <f t="shared" si="16"/>
        <v>0</v>
      </c>
      <c r="U43" s="320">
        <f t="shared" si="17"/>
        <v>0</v>
      </c>
      <c r="V43" s="320">
        <f t="shared" si="18"/>
        <v>0</v>
      </c>
      <c r="W43" s="320">
        <f t="shared" si="19"/>
        <v>0</v>
      </c>
      <c r="X43" s="320">
        <f t="shared" si="20"/>
        <v>0</v>
      </c>
      <c r="Y43" s="316" t="s">
        <v>176</v>
      </c>
      <c r="Z43" s="325">
        <f t="shared" si="21"/>
        <v>0</v>
      </c>
      <c r="AA43" s="197"/>
      <c r="AB43" s="21"/>
      <c r="AC43" s="21"/>
      <c r="AD43" s="21"/>
    </row>
    <row r="44" spans="1:30">
      <c r="A44" s="1"/>
      <c r="B44" s="24"/>
      <c r="C44" s="24"/>
      <c r="D44" s="303" t="s">
        <v>168</v>
      </c>
      <c r="E44" s="304" t="s">
        <v>176</v>
      </c>
      <c r="F44" s="304" t="s">
        <v>176</v>
      </c>
      <c r="G44" s="304" t="s">
        <v>176</v>
      </c>
      <c r="H44" s="304">
        <v>0</v>
      </c>
      <c r="I44" s="304">
        <v>0</v>
      </c>
      <c r="J44" s="304">
        <v>0</v>
      </c>
      <c r="K44" s="304">
        <v>0</v>
      </c>
      <c r="L44" s="315">
        <v>0</v>
      </c>
      <c r="M44" s="316" t="s">
        <v>176</v>
      </c>
      <c r="N44" s="315">
        <f t="shared" si="14"/>
        <v>0</v>
      </c>
      <c r="O44" s="201"/>
      <c r="P44" s="303" t="str">
        <f t="shared" si="15"/>
        <v>Concurso</v>
      </c>
      <c r="Q44" s="304" t="s">
        <v>176</v>
      </c>
      <c r="R44" s="304" t="s">
        <v>176</v>
      </c>
      <c r="S44" s="304" t="s">
        <v>176</v>
      </c>
      <c r="T44" s="320">
        <f t="shared" si="16"/>
        <v>0</v>
      </c>
      <c r="U44" s="320">
        <f t="shared" si="17"/>
        <v>0</v>
      </c>
      <c r="V44" s="320">
        <f t="shared" si="18"/>
        <v>0</v>
      </c>
      <c r="W44" s="320">
        <f t="shared" si="19"/>
        <v>0</v>
      </c>
      <c r="X44" s="320">
        <f t="shared" si="20"/>
        <v>0</v>
      </c>
      <c r="Y44" s="316" t="s">
        <v>176</v>
      </c>
      <c r="Z44" s="325">
        <f t="shared" si="21"/>
        <v>0</v>
      </c>
      <c r="AA44" s="197"/>
      <c r="AB44" s="21"/>
      <c r="AC44" s="21"/>
      <c r="AD44" s="21"/>
    </row>
    <row r="45" spans="1:30">
      <c r="A45" s="1"/>
      <c r="B45" s="24"/>
      <c r="C45" s="24"/>
      <c r="D45" s="303" t="s">
        <v>169</v>
      </c>
      <c r="E45" s="304" t="s">
        <v>176</v>
      </c>
      <c r="F45" s="304" t="s">
        <v>176</v>
      </c>
      <c r="G45" s="304" t="s">
        <v>176</v>
      </c>
      <c r="H45" s="304">
        <v>0</v>
      </c>
      <c r="I45" s="304">
        <v>0</v>
      </c>
      <c r="J45" s="304">
        <v>0</v>
      </c>
      <c r="K45" s="304">
        <v>0</v>
      </c>
      <c r="L45" s="315">
        <v>0</v>
      </c>
      <c r="M45" s="316" t="s">
        <v>176</v>
      </c>
      <c r="N45" s="315">
        <f t="shared" si="14"/>
        <v>0</v>
      </c>
      <c r="O45" s="201"/>
      <c r="P45" s="303" t="str">
        <f t="shared" si="15"/>
        <v>Tomada de Preços</v>
      </c>
      <c r="Q45" s="304" t="s">
        <v>176</v>
      </c>
      <c r="R45" s="304" t="s">
        <v>176</v>
      </c>
      <c r="S45" s="304" t="s">
        <v>176</v>
      </c>
      <c r="T45" s="320">
        <f t="shared" si="16"/>
        <v>0</v>
      </c>
      <c r="U45" s="320">
        <f t="shared" si="17"/>
        <v>0</v>
      </c>
      <c r="V45" s="320">
        <f t="shared" si="18"/>
        <v>0</v>
      </c>
      <c r="W45" s="320">
        <f t="shared" si="19"/>
        <v>0</v>
      </c>
      <c r="X45" s="320">
        <f t="shared" si="20"/>
        <v>0</v>
      </c>
      <c r="Y45" s="316" t="s">
        <v>176</v>
      </c>
      <c r="Z45" s="325">
        <f t="shared" si="21"/>
        <v>0</v>
      </c>
      <c r="AA45" s="197"/>
      <c r="AB45" s="21"/>
      <c r="AC45" s="21"/>
      <c r="AD45" s="21"/>
    </row>
    <row r="46" spans="1:30">
      <c r="A46" s="1"/>
      <c r="B46" s="24"/>
      <c r="C46" s="24"/>
      <c r="D46" s="303" t="s">
        <v>170</v>
      </c>
      <c r="E46" s="304" t="s">
        <v>176</v>
      </c>
      <c r="F46" s="304" t="s">
        <v>176</v>
      </c>
      <c r="G46" s="304" t="s">
        <v>176</v>
      </c>
      <c r="H46" s="304">
        <v>0</v>
      </c>
      <c r="I46" s="304">
        <v>0</v>
      </c>
      <c r="J46" s="304">
        <v>0</v>
      </c>
      <c r="K46" s="304">
        <v>0</v>
      </c>
      <c r="L46" s="315">
        <v>0</v>
      </c>
      <c r="M46" s="316" t="s">
        <v>176</v>
      </c>
      <c r="N46" s="315">
        <f t="shared" si="14"/>
        <v>0</v>
      </c>
      <c r="O46" s="201"/>
      <c r="P46" s="303" t="str">
        <f t="shared" si="15"/>
        <v>Inexigibilidade</v>
      </c>
      <c r="Q46" s="304" t="s">
        <v>176</v>
      </c>
      <c r="R46" s="304" t="s">
        <v>176</v>
      </c>
      <c r="S46" s="304" t="s">
        <v>176</v>
      </c>
      <c r="T46" s="320">
        <f t="shared" si="16"/>
        <v>0</v>
      </c>
      <c r="U46" s="320">
        <f t="shared" si="17"/>
        <v>0</v>
      </c>
      <c r="V46" s="320">
        <f t="shared" si="18"/>
        <v>0</v>
      </c>
      <c r="W46" s="320">
        <f t="shared" si="19"/>
        <v>0</v>
      </c>
      <c r="X46" s="320">
        <f t="shared" si="20"/>
        <v>0</v>
      </c>
      <c r="Y46" s="316" t="s">
        <v>176</v>
      </c>
      <c r="Z46" s="325">
        <f t="shared" si="21"/>
        <v>0</v>
      </c>
      <c r="AA46" s="197"/>
      <c r="AB46" s="21"/>
      <c r="AC46" s="21"/>
      <c r="AD46" s="21"/>
    </row>
    <row r="47" spans="1:30">
      <c r="A47" s="1"/>
      <c r="B47" s="24"/>
      <c r="C47" s="24"/>
      <c r="D47" s="303" t="s">
        <v>171</v>
      </c>
      <c r="E47" s="304" t="s">
        <v>176</v>
      </c>
      <c r="F47" s="304" t="s">
        <v>176</v>
      </c>
      <c r="G47" s="304" t="s">
        <v>176</v>
      </c>
      <c r="H47" s="304">
        <v>0</v>
      </c>
      <c r="I47" s="304">
        <v>0</v>
      </c>
      <c r="J47" s="304">
        <v>0</v>
      </c>
      <c r="K47" s="304">
        <v>0</v>
      </c>
      <c r="L47" s="315">
        <v>0</v>
      </c>
      <c r="M47" s="316" t="s">
        <v>176</v>
      </c>
      <c r="N47" s="315">
        <f t="shared" si="14"/>
        <v>0</v>
      </c>
      <c r="O47" s="201"/>
      <c r="P47" s="303" t="str">
        <f t="shared" si="15"/>
        <v>Dispensa</v>
      </c>
      <c r="Q47" s="304" t="s">
        <v>176</v>
      </c>
      <c r="R47" s="304" t="s">
        <v>176</v>
      </c>
      <c r="S47" s="304" t="s">
        <v>176</v>
      </c>
      <c r="T47" s="320">
        <f t="shared" si="16"/>
        <v>0</v>
      </c>
      <c r="U47" s="320">
        <f t="shared" si="17"/>
        <v>0</v>
      </c>
      <c r="V47" s="320">
        <f t="shared" si="18"/>
        <v>0</v>
      </c>
      <c r="W47" s="320">
        <f t="shared" si="19"/>
        <v>0</v>
      </c>
      <c r="X47" s="320">
        <f t="shared" si="20"/>
        <v>0</v>
      </c>
      <c r="Y47" s="316" t="s">
        <v>176</v>
      </c>
      <c r="Z47" s="325">
        <f t="shared" si="21"/>
        <v>0</v>
      </c>
      <c r="AA47" s="197"/>
      <c r="AB47" s="21"/>
      <c r="AC47" s="21"/>
      <c r="AD47" s="21"/>
    </row>
    <row r="48" spans="1:30">
      <c r="A48" s="1"/>
      <c r="B48" s="24"/>
      <c r="C48" s="24"/>
      <c r="D48" s="305" t="s">
        <v>2</v>
      </c>
      <c r="E48" s="306" t="s">
        <v>176</v>
      </c>
      <c r="F48" s="306" t="s">
        <v>176</v>
      </c>
      <c r="G48" s="306" t="s">
        <v>176</v>
      </c>
      <c r="H48" s="306">
        <f t="shared" ref="H48:L48" si="22">SUM(H42:H47)</f>
        <v>0</v>
      </c>
      <c r="I48" s="306">
        <f t="shared" si="22"/>
        <v>2</v>
      </c>
      <c r="J48" s="306">
        <f t="shared" si="22"/>
        <v>1</v>
      </c>
      <c r="K48" s="306">
        <f t="shared" si="22"/>
        <v>1</v>
      </c>
      <c r="L48" s="317">
        <f t="shared" si="22"/>
        <v>3</v>
      </c>
      <c r="M48" s="316" t="s">
        <v>176</v>
      </c>
      <c r="N48" s="318">
        <f t="shared" si="14"/>
        <v>7</v>
      </c>
      <c r="O48" s="201"/>
      <c r="P48" s="305" t="s">
        <v>2</v>
      </c>
      <c r="Q48" s="306" t="s">
        <v>176</v>
      </c>
      <c r="R48" s="306" t="s">
        <v>176</v>
      </c>
      <c r="S48" s="306" t="s">
        <v>176</v>
      </c>
      <c r="T48" s="322">
        <f t="shared" si="16"/>
        <v>0</v>
      </c>
      <c r="U48" s="322">
        <f t="shared" si="17"/>
        <v>0.0175438596491228</v>
      </c>
      <c r="V48" s="322">
        <f t="shared" si="18"/>
        <v>0.00526315789473684</v>
      </c>
      <c r="W48" s="322">
        <f t="shared" si="19"/>
        <v>0.0075187969924812</v>
      </c>
      <c r="X48" s="322">
        <f t="shared" si="20"/>
        <v>0.0171428571428571</v>
      </c>
      <c r="Y48" s="316" t="s">
        <v>176</v>
      </c>
      <c r="Z48" s="322">
        <f t="shared" si="21"/>
        <v>0.00428134556574924</v>
      </c>
      <c r="AA48" s="197"/>
      <c r="AB48" s="21"/>
      <c r="AC48" s="21"/>
      <c r="AD48" s="21"/>
    </row>
    <row r="49" spans="1:30">
      <c r="A49" s="1"/>
      <c r="B49" s="24"/>
      <c r="C49" s="24"/>
      <c r="D49" s="307" t="s">
        <v>177</v>
      </c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307" t="s">
        <v>177</v>
      </c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197"/>
      <c r="AB49" s="21"/>
      <c r="AC49" s="21"/>
      <c r="AD49" s="21"/>
    </row>
    <row r="50" spans="1:30">
      <c r="A50" s="1"/>
      <c r="B50" s="24"/>
      <c r="C50" s="24"/>
      <c r="D50" s="201" t="s">
        <v>178</v>
      </c>
      <c r="E50" s="311"/>
      <c r="F50" s="311"/>
      <c r="G50" s="311"/>
      <c r="H50" s="311"/>
      <c r="I50" s="311"/>
      <c r="J50" s="311"/>
      <c r="K50" s="311"/>
      <c r="L50" s="311"/>
      <c r="M50" s="311"/>
      <c r="N50" s="201"/>
      <c r="O50" s="201"/>
      <c r="P50" s="201" t="s">
        <v>178</v>
      </c>
      <c r="Q50" s="197"/>
      <c r="R50" s="197"/>
      <c r="S50" s="197"/>
      <c r="T50" s="197"/>
      <c r="U50" s="197"/>
      <c r="V50" s="197"/>
      <c r="W50" s="197"/>
      <c r="X50" s="197"/>
      <c r="Y50" s="197"/>
      <c r="Z50" s="197"/>
      <c r="AA50" s="197"/>
      <c r="AB50" s="21"/>
      <c r="AC50" s="21"/>
      <c r="AD50" s="21"/>
    </row>
    <row r="51" spans="1:30">
      <c r="A51" s="1"/>
      <c r="B51" s="24"/>
      <c r="C51" s="24"/>
      <c r="D51" s="201"/>
      <c r="E51" s="311"/>
      <c r="F51" s="311"/>
      <c r="G51" s="311"/>
      <c r="H51" s="311"/>
      <c r="I51" s="311"/>
      <c r="J51" s="311"/>
      <c r="K51" s="311"/>
      <c r="L51" s="311"/>
      <c r="M51" s="311"/>
      <c r="N51" s="201"/>
      <c r="O51" s="201"/>
      <c r="P51" s="201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21"/>
      <c r="AC51" s="21"/>
      <c r="AD51" s="21"/>
    </row>
    <row r="52" spans="1:30">
      <c r="A52" s="1"/>
      <c r="B52" s="24"/>
      <c r="C52" s="24"/>
      <c r="D52" s="313"/>
      <c r="E52" s="311"/>
      <c r="F52" s="311"/>
      <c r="G52" s="311"/>
      <c r="H52" s="311"/>
      <c r="I52" s="311"/>
      <c r="J52" s="311"/>
      <c r="K52" s="311"/>
      <c r="L52" s="311"/>
      <c r="M52" s="311"/>
      <c r="N52" s="201"/>
      <c r="O52" s="201"/>
      <c r="P52" s="197"/>
      <c r="Q52" s="197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21"/>
      <c r="AC52" s="21"/>
      <c r="AD52" s="21"/>
    </row>
    <row r="53" s="299" customFormat="1" ht="15" spans="1:30">
      <c r="A53" s="312"/>
      <c r="B53" s="310"/>
      <c r="C53" s="310"/>
      <c r="D53" s="300" t="s">
        <v>181</v>
      </c>
      <c r="E53" s="300"/>
      <c r="F53" s="300"/>
      <c r="G53" s="300"/>
      <c r="H53" s="300"/>
      <c r="I53" s="300"/>
      <c r="J53" s="300"/>
      <c r="K53" s="300"/>
      <c r="L53" s="300"/>
      <c r="M53" s="300"/>
      <c r="N53" s="300"/>
      <c r="O53" s="319"/>
      <c r="P53" s="300" t="s">
        <v>182</v>
      </c>
      <c r="Q53" s="300"/>
      <c r="R53" s="300"/>
      <c r="S53" s="300"/>
      <c r="T53" s="300"/>
      <c r="U53" s="300"/>
      <c r="V53" s="300"/>
      <c r="W53" s="300"/>
      <c r="X53" s="300"/>
      <c r="Y53" s="300"/>
      <c r="Z53" s="300"/>
      <c r="AA53" s="328"/>
      <c r="AB53" s="329"/>
      <c r="AC53" s="329"/>
      <c r="AD53" s="329"/>
    </row>
    <row r="54" spans="1:30">
      <c r="A54" s="1"/>
      <c r="B54" s="24"/>
      <c r="C54" s="24"/>
      <c r="D54" s="302" t="s">
        <v>165</v>
      </c>
      <c r="E54" s="265">
        <v>2011</v>
      </c>
      <c r="F54" s="266">
        <v>2012</v>
      </c>
      <c r="G54" s="265">
        <v>2013</v>
      </c>
      <c r="H54" s="265">
        <v>2014</v>
      </c>
      <c r="I54" s="265">
        <v>2015</v>
      </c>
      <c r="J54" s="265">
        <v>2016</v>
      </c>
      <c r="K54" s="314">
        <v>2017</v>
      </c>
      <c r="L54" s="314">
        <v>2018</v>
      </c>
      <c r="M54" s="314">
        <v>2019</v>
      </c>
      <c r="N54" s="270" t="s">
        <v>2</v>
      </c>
      <c r="O54" s="201"/>
      <c r="P54" s="302" t="s">
        <v>165</v>
      </c>
      <c r="Q54" s="265">
        <v>2011</v>
      </c>
      <c r="R54" s="266">
        <v>2012</v>
      </c>
      <c r="S54" s="265">
        <v>2013</v>
      </c>
      <c r="T54" s="265">
        <v>2014</v>
      </c>
      <c r="U54" s="265">
        <v>2015</v>
      </c>
      <c r="V54" s="265">
        <v>2016</v>
      </c>
      <c r="W54" s="265">
        <v>2017</v>
      </c>
      <c r="X54" s="265">
        <v>2018</v>
      </c>
      <c r="Y54" s="265">
        <v>2019</v>
      </c>
      <c r="Z54" s="270" t="s">
        <v>2</v>
      </c>
      <c r="AA54" s="197"/>
      <c r="AB54" s="21"/>
      <c r="AC54" s="21"/>
      <c r="AD54" s="21"/>
    </row>
    <row r="55" spans="1:30">
      <c r="A55" s="1"/>
      <c r="B55" s="24"/>
      <c r="C55" s="24"/>
      <c r="D55" s="303" t="s">
        <v>166</v>
      </c>
      <c r="E55" s="304" t="s">
        <v>176</v>
      </c>
      <c r="F55" s="304" t="s">
        <v>176</v>
      </c>
      <c r="G55" s="304" t="s">
        <v>176</v>
      </c>
      <c r="H55" s="304">
        <v>81</v>
      </c>
      <c r="I55" s="304">
        <v>41</v>
      </c>
      <c r="J55" s="304">
        <v>53</v>
      </c>
      <c r="K55" s="304">
        <v>49</v>
      </c>
      <c r="L55" s="315">
        <v>81</v>
      </c>
      <c r="M55" s="315">
        <v>54</v>
      </c>
      <c r="N55" s="315">
        <f t="shared" ref="N55:N61" si="23">SUM(E55:M55)</f>
        <v>359</v>
      </c>
      <c r="O55" s="201"/>
      <c r="P55" s="303" t="str">
        <f t="shared" ref="P55:P60" si="24">D55</f>
        <v>Pregão</v>
      </c>
      <c r="Q55" s="304" t="s">
        <v>176</v>
      </c>
      <c r="R55" s="304" t="s">
        <v>176</v>
      </c>
      <c r="S55" s="304" t="s">
        <v>176</v>
      </c>
      <c r="T55" s="320">
        <f t="shared" ref="T55:Z55" si="25">IF(ISERROR(H55/H$23),"-",(H55/H$23))</f>
        <v>0.380281690140845</v>
      </c>
      <c r="U55" s="320">
        <f t="shared" si="25"/>
        <v>0.359649122807018</v>
      </c>
      <c r="V55" s="320">
        <f t="shared" si="25"/>
        <v>0.278947368421053</v>
      </c>
      <c r="W55" s="320">
        <f t="shared" si="25"/>
        <v>0.368421052631579</v>
      </c>
      <c r="X55" s="320">
        <f t="shared" si="25"/>
        <v>0.462857142857143</v>
      </c>
      <c r="Y55" s="325">
        <f t="shared" si="25"/>
        <v>0.412213740458015</v>
      </c>
      <c r="Z55" s="320">
        <f t="shared" si="25"/>
        <v>0.219571865443425</v>
      </c>
      <c r="AA55" s="197"/>
      <c r="AB55" s="21"/>
      <c r="AC55" s="21"/>
      <c r="AD55" s="21"/>
    </row>
    <row r="56" spans="1:30">
      <c r="A56" s="1"/>
      <c r="B56" s="24"/>
      <c r="C56" s="24"/>
      <c r="D56" s="303" t="s">
        <v>167</v>
      </c>
      <c r="E56" s="304" t="s">
        <v>176</v>
      </c>
      <c r="F56" s="304" t="s">
        <v>176</v>
      </c>
      <c r="G56" s="304" t="s">
        <v>176</v>
      </c>
      <c r="H56" s="304">
        <v>5</v>
      </c>
      <c r="I56" s="304">
        <v>2</v>
      </c>
      <c r="J56" s="304">
        <v>2</v>
      </c>
      <c r="K56" s="304">
        <v>0</v>
      </c>
      <c r="L56" s="315">
        <v>2</v>
      </c>
      <c r="M56" s="315">
        <v>0</v>
      </c>
      <c r="N56" s="315">
        <f t="shared" si="23"/>
        <v>11</v>
      </c>
      <c r="O56" s="201"/>
      <c r="P56" s="303" t="str">
        <f t="shared" si="24"/>
        <v>Concorrência</v>
      </c>
      <c r="Q56" s="304" t="s">
        <v>176</v>
      </c>
      <c r="R56" s="304" t="s">
        <v>176</v>
      </c>
      <c r="S56" s="304" t="s">
        <v>176</v>
      </c>
      <c r="T56" s="320">
        <v>0.0234741784037559</v>
      </c>
      <c r="U56" s="320">
        <v>0.0175438596491228</v>
      </c>
      <c r="V56" s="320">
        <v>0.0105263157894737</v>
      </c>
      <c r="W56" s="320">
        <v>0</v>
      </c>
      <c r="X56" s="320">
        <f t="shared" ref="X56:X61" si="26">IF(ISERROR(L56/L$23),"-",(L56/L$23))</f>
        <v>0.0114285714285714</v>
      </c>
      <c r="Y56" s="325">
        <v>0</v>
      </c>
      <c r="Z56" s="320">
        <f t="shared" ref="Z56:Z61" si="27">IF(ISERROR(N56/N$23),"-",(N56/N$23))</f>
        <v>0.00672782874617737</v>
      </c>
      <c r="AA56" s="197"/>
      <c r="AB56" s="21"/>
      <c r="AC56" s="21"/>
      <c r="AD56" s="21"/>
    </row>
    <row r="57" ht="15" spans="1:30">
      <c r="A57" s="1"/>
      <c r="B57" s="24"/>
      <c r="C57" s="24"/>
      <c r="D57" s="303" t="s">
        <v>168</v>
      </c>
      <c r="E57" s="304" t="s">
        <v>176</v>
      </c>
      <c r="F57" s="304" t="s">
        <v>176</v>
      </c>
      <c r="G57" s="304" t="s">
        <v>176</v>
      </c>
      <c r="H57" s="304">
        <v>0</v>
      </c>
      <c r="I57" s="304">
        <v>0</v>
      </c>
      <c r="J57" s="304">
        <v>0</v>
      </c>
      <c r="K57" s="304">
        <v>0</v>
      </c>
      <c r="L57" s="315">
        <v>1</v>
      </c>
      <c r="M57" s="315">
        <v>0</v>
      </c>
      <c r="N57" s="315">
        <f t="shared" si="23"/>
        <v>1</v>
      </c>
      <c r="O57" s="201"/>
      <c r="P57" s="303" t="str">
        <f t="shared" si="24"/>
        <v>Concurso</v>
      </c>
      <c r="Q57" s="304" t="s">
        <v>176</v>
      </c>
      <c r="R57" s="304" t="s">
        <v>176</v>
      </c>
      <c r="S57" s="304" t="s">
        <v>176</v>
      </c>
      <c r="T57" s="320">
        <v>0</v>
      </c>
      <c r="U57" s="320">
        <v>0</v>
      </c>
      <c r="V57" s="320">
        <v>0</v>
      </c>
      <c r="W57" s="320">
        <v>0</v>
      </c>
      <c r="X57" s="320">
        <f t="shared" si="26"/>
        <v>0.00571428571428571</v>
      </c>
      <c r="Y57" s="330">
        <v>0</v>
      </c>
      <c r="Z57" s="320">
        <f t="shared" si="27"/>
        <v>0.000611620795107034</v>
      </c>
      <c r="AA57" s="197"/>
      <c r="AB57" s="21"/>
      <c r="AC57" s="21"/>
      <c r="AD57" s="21"/>
    </row>
    <row r="58" ht="15" spans="1:30">
      <c r="A58" s="1"/>
      <c r="B58" s="24"/>
      <c r="C58" s="24"/>
      <c r="D58" s="303" t="s">
        <v>169</v>
      </c>
      <c r="E58" s="304" t="s">
        <v>176</v>
      </c>
      <c r="F58" s="304" t="s">
        <v>176</v>
      </c>
      <c r="G58" s="304" t="s">
        <v>176</v>
      </c>
      <c r="H58" s="304">
        <v>0</v>
      </c>
      <c r="I58" s="304">
        <v>1</v>
      </c>
      <c r="J58" s="304">
        <v>0</v>
      </c>
      <c r="K58" s="304">
        <v>0</v>
      </c>
      <c r="L58" s="315">
        <v>1</v>
      </c>
      <c r="M58" s="315">
        <v>0</v>
      </c>
      <c r="N58" s="315">
        <f t="shared" si="23"/>
        <v>2</v>
      </c>
      <c r="O58" s="201"/>
      <c r="P58" s="303" t="str">
        <f t="shared" si="24"/>
        <v>Tomada de Preços</v>
      </c>
      <c r="Q58" s="304" t="s">
        <v>176</v>
      </c>
      <c r="R58" s="304" t="s">
        <v>176</v>
      </c>
      <c r="S58" s="304" t="s">
        <v>176</v>
      </c>
      <c r="T58" s="320">
        <v>0</v>
      </c>
      <c r="U58" s="320">
        <v>0.0087719298245614</v>
      </c>
      <c r="V58" s="320">
        <v>0</v>
      </c>
      <c r="W58" s="320">
        <v>0</v>
      </c>
      <c r="X58" s="320">
        <f t="shared" si="26"/>
        <v>0.00571428571428571</v>
      </c>
      <c r="Y58" s="330">
        <v>0</v>
      </c>
      <c r="Z58" s="320">
        <f t="shared" si="27"/>
        <v>0.00122324159021407</v>
      </c>
      <c r="AA58" s="197"/>
      <c r="AB58" s="21"/>
      <c r="AC58" s="21"/>
      <c r="AD58" s="21"/>
    </row>
    <row r="59" ht="15" spans="1:30">
      <c r="A59" s="1"/>
      <c r="B59" s="24"/>
      <c r="C59" s="24"/>
      <c r="D59" s="303" t="s">
        <v>170</v>
      </c>
      <c r="E59" s="304" t="s">
        <v>176</v>
      </c>
      <c r="F59" s="304" t="s">
        <v>176</v>
      </c>
      <c r="G59" s="304" t="s">
        <v>176</v>
      </c>
      <c r="H59" s="304">
        <v>17</v>
      </c>
      <c r="I59" s="304">
        <v>3</v>
      </c>
      <c r="J59" s="304">
        <v>10</v>
      </c>
      <c r="K59" s="304">
        <v>10</v>
      </c>
      <c r="L59" s="315">
        <v>12</v>
      </c>
      <c r="M59" s="315">
        <v>12</v>
      </c>
      <c r="N59" s="315">
        <f t="shared" si="23"/>
        <v>64</v>
      </c>
      <c r="O59" s="201"/>
      <c r="P59" s="303" t="str">
        <f t="shared" si="24"/>
        <v>Inexigibilidade</v>
      </c>
      <c r="Q59" s="304" t="s">
        <v>176</v>
      </c>
      <c r="R59" s="304" t="s">
        <v>176</v>
      </c>
      <c r="S59" s="304" t="s">
        <v>176</v>
      </c>
      <c r="T59" s="320">
        <f>IF(ISERROR(H59/H$23),"-",(H59/H$23))</f>
        <v>0.07981220657277</v>
      </c>
      <c r="U59" s="320">
        <f>IF(ISERROR(I59/I$23),"-",(I59/I$23))</f>
        <v>0.0263157894736842</v>
      </c>
      <c r="V59" s="320">
        <f>IF(ISERROR(J59/J$23),"-",(J59/J$23))</f>
        <v>0.0526315789473684</v>
      </c>
      <c r="W59" s="320">
        <f>IF(ISERROR(K59/K$23),"-",(K59/K$23))</f>
        <v>0.075187969924812</v>
      </c>
      <c r="X59" s="320">
        <f t="shared" si="26"/>
        <v>0.0685714285714286</v>
      </c>
      <c r="Y59" s="330">
        <v>0.0916030534351145</v>
      </c>
      <c r="Z59" s="320">
        <f t="shared" si="27"/>
        <v>0.0391437308868502</v>
      </c>
      <c r="AA59" s="197"/>
      <c r="AB59" s="21"/>
      <c r="AC59" s="21"/>
      <c r="AD59" s="21"/>
    </row>
    <row r="60" ht="15" spans="1:30">
      <c r="A60" s="1"/>
      <c r="B60" s="24"/>
      <c r="C60" s="24"/>
      <c r="D60" s="303" t="s">
        <v>171</v>
      </c>
      <c r="E60" s="304" t="s">
        <v>176</v>
      </c>
      <c r="F60" s="304" t="s">
        <v>176</v>
      </c>
      <c r="G60" s="304" t="s">
        <v>176</v>
      </c>
      <c r="H60" s="304">
        <v>8</v>
      </c>
      <c r="I60" s="304">
        <v>2</v>
      </c>
      <c r="J60" s="304">
        <v>8</v>
      </c>
      <c r="K60" s="304">
        <v>8</v>
      </c>
      <c r="L60" s="315">
        <v>11</v>
      </c>
      <c r="M60" s="315">
        <v>10</v>
      </c>
      <c r="N60" s="315">
        <f t="shared" si="23"/>
        <v>47</v>
      </c>
      <c r="O60" s="201"/>
      <c r="P60" s="303" t="str">
        <f t="shared" si="24"/>
        <v>Dispensa</v>
      </c>
      <c r="Q60" s="304" t="s">
        <v>176</v>
      </c>
      <c r="R60" s="304" t="s">
        <v>176</v>
      </c>
      <c r="S60" s="304" t="s">
        <v>176</v>
      </c>
      <c r="T60" s="320">
        <f>IF(ISERROR(H60/H$23),"-",(H60/H$23))</f>
        <v>0.0375586854460094</v>
      </c>
      <c r="U60" s="320">
        <f>IF(ISERROR(I60/I$23),"-",(I60/I$23))</f>
        <v>0.0175438596491228</v>
      </c>
      <c r="V60" s="320">
        <f>IF(ISERROR(J60/J$23),"-",(J60/J$23))</f>
        <v>0.0421052631578947</v>
      </c>
      <c r="W60" s="320">
        <f>IF(ISERROR(K60/K$23),"-",(K60/K$23))</f>
        <v>0.0601503759398496</v>
      </c>
      <c r="X60" s="320">
        <f t="shared" si="26"/>
        <v>0.0628571428571429</v>
      </c>
      <c r="Y60" s="330">
        <v>0.0763358778625954</v>
      </c>
      <c r="Z60" s="320">
        <f t="shared" si="27"/>
        <v>0.0287461773700306</v>
      </c>
      <c r="AA60" s="197"/>
      <c r="AB60" s="21"/>
      <c r="AC60" s="21"/>
      <c r="AD60" s="21"/>
    </row>
    <row r="61" ht="15" spans="1:30">
      <c r="A61" s="1"/>
      <c r="B61" s="24"/>
      <c r="C61" s="24"/>
      <c r="D61" s="305" t="s">
        <v>2</v>
      </c>
      <c r="E61" s="306" t="s">
        <v>176</v>
      </c>
      <c r="F61" s="306" t="s">
        <v>176</v>
      </c>
      <c r="G61" s="306" t="s">
        <v>176</v>
      </c>
      <c r="H61" s="306">
        <f t="shared" ref="H61:M61" si="28">SUM(H55:H60)</f>
        <v>111</v>
      </c>
      <c r="I61" s="306">
        <f t="shared" si="28"/>
        <v>49</v>
      </c>
      <c r="J61" s="306">
        <f t="shared" si="28"/>
        <v>73</v>
      </c>
      <c r="K61" s="306">
        <f t="shared" si="28"/>
        <v>67</v>
      </c>
      <c r="L61" s="317">
        <f t="shared" si="28"/>
        <v>108</v>
      </c>
      <c r="M61" s="317">
        <f t="shared" si="28"/>
        <v>76</v>
      </c>
      <c r="N61" s="318">
        <f t="shared" si="23"/>
        <v>484</v>
      </c>
      <c r="O61" s="201"/>
      <c r="P61" s="305" t="s">
        <v>2</v>
      </c>
      <c r="Q61" s="306" t="s">
        <v>176</v>
      </c>
      <c r="R61" s="306" t="s">
        <v>176</v>
      </c>
      <c r="S61" s="306" t="s">
        <v>176</v>
      </c>
      <c r="T61" s="322">
        <f>IF(ISERROR(H61/H$23),"-",(H61/H$23))</f>
        <v>0.52112676056338</v>
      </c>
      <c r="U61" s="322">
        <f>IF(ISERROR(I61/I$23),"-",(I61/I$23))</f>
        <v>0.429824561403509</v>
      </c>
      <c r="V61" s="322">
        <f>IF(ISERROR(J61/J$23),"-",(J61/J$23))</f>
        <v>0.384210526315789</v>
      </c>
      <c r="W61" s="322">
        <v>0.503759398496241</v>
      </c>
      <c r="X61" s="322">
        <f t="shared" si="26"/>
        <v>0.617142857142857</v>
      </c>
      <c r="Y61" s="330">
        <v>0.580152671755725</v>
      </c>
      <c r="Z61" s="322">
        <f t="shared" si="27"/>
        <v>0.296024464831804</v>
      </c>
      <c r="AA61" s="197"/>
      <c r="AB61" s="21"/>
      <c r="AC61" s="21"/>
      <c r="AD61" s="21"/>
    </row>
    <row r="62" spans="1:30">
      <c r="A62" s="1"/>
      <c r="B62" s="24"/>
      <c r="C62" s="24"/>
      <c r="D62" s="307" t="s">
        <v>177</v>
      </c>
      <c r="E62" s="201"/>
      <c r="F62" s="201"/>
      <c r="G62" s="201"/>
      <c r="H62" s="201"/>
      <c r="I62" s="201"/>
      <c r="J62" s="201"/>
      <c r="K62" s="201"/>
      <c r="L62" s="201"/>
      <c r="M62" s="201"/>
      <c r="N62" s="201"/>
      <c r="O62" s="201"/>
      <c r="P62" s="307" t="s">
        <v>177</v>
      </c>
      <c r="Q62" s="201"/>
      <c r="R62" s="201"/>
      <c r="S62" s="201"/>
      <c r="T62" s="201"/>
      <c r="U62" s="201"/>
      <c r="V62" s="201"/>
      <c r="W62" s="201"/>
      <c r="X62" s="201"/>
      <c r="Y62" s="201"/>
      <c r="Z62" s="201"/>
      <c r="AA62" s="197"/>
      <c r="AB62" s="21"/>
      <c r="AC62" s="21"/>
      <c r="AD62" s="21"/>
    </row>
    <row r="63" spans="1:30">
      <c r="A63" s="1"/>
      <c r="B63" s="24"/>
      <c r="C63" s="24"/>
      <c r="D63" s="201" t="s">
        <v>183</v>
      </c>
      <c r="E63" s="201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 t="s">
        <v>183</v>
      </c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21"/>
      <c r="AC63" s="21"/>
      <c r="AD63" s="21"/>
    </row>
    <row r="64" spans="1:30">
      <c r="A64" s="1"/>
      <c r="B64" s="24"/>
      <c r="C64" s="24"/>
      <c r="D64" s="201"/>
      <c r="E64" s="201"/>
      <c r="F64" s="201"/>
      <c r="G64" s="201"/>
      <c r="H64" s="201"/>
      <c r="I64" s="201"/>
      <c r="J64" s="201"/>
      <c r="K64" s="201"/>
      <c r="L64" s="201"/>
      <c r="M64" s="201"/>
      <c r="N64" s="201"/>
      <c r="O64" s="201"/>
      <c r="P64" s="201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21"/>
      <c r="AC64" s="21"/>
      <c r="AD64" s="21"/>
    </row>
    <row r="65" spans="1:30">
      <c r="A65" s="1"/>
      <c r="B65" s="24"/>
      <c r="C65" s="24"/>
      <c r="D65" s="313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21"/>
      <c r="AC65" s="21"/>
      <c r="AD65" s="21"/>
    </row>
    <row r="66" s="299" customFormat="1" ht="15" spans="1:30">
      <c r="A66" s="312"/>
      <c r="B66" s="310"/>
      <c r="C66" s="310"/>
      <c r="D66" s="300" t="s">
        <v>184</v>
      </c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19"/>
      <c r="P66" s="300" t="s">
        <v>185</v>
      </c>
      <c r="Q66" s="300"/>
      <c r="R66" s="300"/>
      <c r="S66" s="300"/>
      <c r="T66" s="300"/>
      <c r="U66" s="300"/>
      <c r="V66" s="300"/>
      <c r="W66" s="300"/>
      <c r="X66" s="300"/>
      <c r="Y66" s="300"/>
      <c r="Z66" s="300"/>
      <c r="AA66" s="379"/>
      <c r="AB66" s="329"/>
      <c r="AC66" s="329"/>
      <c r="AD66" s="329"/>
    </row>
    <row r="67" spans="1:30">
      <c r="A67" s="1"/>
      <c r="B67" s="24"/>
      <c r="C67" s="24"/>
      <c r="D67" s="302" t="s">
        <v>165</v>
      </c>
      <c r="E67" s="265">
        <v>2011</v>
      </c>
      <c r="F67" s="266">
        <v>2012</v>
      </c>
      <c r="G67" s="265">
        <v>2013</v>
      </c>
      <c r="H67" s="265">
        <v>2014</v>
      </c>
      <c r="I67" s="265">
        <v>2015</v>
      </c>
      <c r="J67" s="265">
        <v>2016</v>
      </c>
      <c r="K67" s="265">
        <v>2017</v>
      </c>
      <c r="L67" s="265">
        <v>2018</v>
      </c>
      <c r="M67" s="314">
        <v>2019</v>
      </c>
      <c r="N67" s="270" t="s">
        <v>2</v>
      </c>
      <c r="O67" s="355"/>
      <c r="P67" s="302" t="s">
        <v>165</v>
      </c>
      <c r="Q67" s="265">
        <v>2011</v>
      </c>
      <c r="R67" s="266">
        <v>2012</v>
      </c>
      <c r="S67" s="265">
        <v>2013</v>
      </c>
      <c r="T67" s="265">
        <v>2014</v>
      </c>
      <c r="U67" s="265">
        <v>2015</v>
      </c>
      <c r="V67" s="265">
        <v>2016</v>
      </c>
      <c r="W67" s="265">
        <v>2017</v>
      </c>
      <c r="X67" s="265">
        <v>2018</v>
      </c>
      <c r="Y67" s="265">
        <v>2019</v>
      </c>
      <c r="Z67" s="270" t="s">
        <v>2</v>
      </c>
      <c r="AA67" s="324"/>
      <c r="AB67" s="21"/>
      <c r="AC67" s="21"/>
      <c r="AD67" s="21"/>
    </row>
    <row r="68" spans="1:30">
      <c r="A68" s="1"/>
      <c r="B68" s="24"/>
      <c r="C68" s="24"/>
      <c r="D68" s="303" t="s">
        <v>166</v>
      </c>
      <c r="E68" s="331">
        <v>8463211.65599999</v>
      </c>
      <c r="F68" s="331">
        <v>12347920.0896</v>
      </c>
      <c r="G68" s="331">
        <v>24396695.4498</v>
      </c>
      <c r="H68" s="331">
        <v>28122886.055</v>
      </c>
      <c r="I68" s="331">
        <v>22011059.02</v>
      </c>
      <c r="J68" s="331">
        <v>20514930.67</v>
      </c>
      <c r="K68" s="331">
        <v>6368330.23</v>
      </c>
      <c r="L68" s="356">
        <v>12489835.07</v>
      </c>
      <c r="M68" s="356">
        <v>19861542.57</v>
      </c>
      <c r="N68" s="356">
        <f t="shared" ref="N68:N74" si="29">SUM(E68:M68)</f>
        <v>154576410.8104</v>
      </c>
      <c r="O68" s="355"/>
      <c r="P68" s="303" t="str">
        <f t="shared" ref="P68:P73" si="30">D68</f>
        <v>Pregão</v>
      </c>
      <c r="Q68" s="320">
        <f>E68/E$74</f>
        <v>0.291631942887836</v>
      </c>
      <c r="R68" s="320">
        <f>F68/F$74</f>
        <v>0.54956395235475</v>
      </c>
      <c r="S68" s="320">
        <f>G68/G$74</f>
        <v>0.602215186500017</v>
      </c>
      <c r="T68" s="320">
        <f t="shared" ref="T68:W73" si="31">H68/H$74</f>
        <v>0.492529070424388</v>
      </c>
      <c r="U68" s="320">
        <f t="shared" si="31"/>
        <v>0.857533972220156</v>
      </c>
      <c r="V68" s="320">
        <f t="shared" si="31"/>
        <v>0.643361007424189</v>
      </c>
      <c r="W68" s="320">
        <f t="shared" si="31"/>
        <v>0.48129273891996</v>
      </c>
      <c r="X68" s="325">
        <f t="shared" ref="X68:X73" si="32">L68/L$74</f>
        <v>0.437534113507876</v>
      </c>
      <c r="Y68" s="325">
        <f t="shared" ref="Y68:Y73" si="33">M68/M$74</f>
        <v>0.629249280727936</v>
      </c>
      <c r="Z68" s="325">
        <f t="shared" ref="Z68:Z73" si="34">IF(ISERROR(N68/N$74),"-",(N68/N$74))</f>
        <v>0.552066849239746</v>
      </c>
      <c r="AA68" s="326"/>
      <c r="AB68" s="21"/>
      <c r="AC68" s="21"/>
      <c r="AD68" s="21"/>
    </row>
    <row r="69" spans="1:30">
      <c r="A69" s="1"/>
      <c r="B69" s="24"/>
      <c r="C69" s="24"/>
      <c r="D69" s="303" t="s">
        <v>167</v>
      </c>
      <c r="E69" s="331">
        <v>8025097.12</v>
      </c>
      <c r="F69" s="331">
        <v>6715319.16</v>
      </c>
      <c r="G69" s="331">
        <v>7881101.22</v>
      </c>
      <c r="H69" s="331">
        <v>10831425.99</v>
      </c>
      <c r="I69" s="331">
        <v>1995872.09</v>
      </c>
      <c r="J69" s="331">
        <v>3202446.2</v>
      </c>
      <c r="K69" s="331">
        <v>0</v>
      </c>
      <c r="L69" s="356">
        <v>8527608.4</v>
      </c>
      <c r="M69" s="356">
        <v>7704121.46</v>
      </c>
      <c r="N69" s="356">
        <f t="shared" si="29"/>
        <v>54882991.64</v>
      </c>
      <c r="O69" s="355"/>
      <c r="P69" s="303" t="str">
        <f t="shared" si="30"/>
        <v>Concorrência</v>
      </c>
      <c r="Q69" s="320">
        <f t="shared" ref="Q69:S73" si="35">E69/E$74</f>
        <v>0.276535050769996</v>
      </c>
      <c r="R69" s="320">
        <f t="shared" si="35"/>
        <v>0.298876030304204</v>
      </c>
      <c r="S69" s="320">
        <f t="shared" si="35"/>
        <v>0.194539414192127</v>
      </c>
      <c r="T69" s="320">
        <f t="shared" si="31"/>
        <v>0.189695757533277</v>
      </c>
      <c r="U69" s="320">
        <f t="shared" si="31"/>
        <v>0.0777576453648092</v>
      </c>
      <c r="V69" s="320">
        <f t="shared" si="31"/>
        <v>0.100430708082611</v>
      </c>
      <c r="W69" s="320">
        <f t="shared" si="31"/>
        <v>0</v>
      </c>
      <c r="X69" s="325">
        <f t="shared" si="32"/>
        <v>0.298732494122223</v>
      </c>
      <c r="Y69" s="325">
        <f t="shared" si="33"/>
        <v>0.244080381483967</v>
      </c>
      <c r="Z69" s="325">
        <f t="shared" si="34"/>
        <v>0.196013609791408</v>
      </c>
      <c r="AA69" s="326"/>
      <c r="AB69" s="21"/>
      <c r="AC69" s="21"/>
      <c r="AD69" s="21"/>
    </row>
    <row r="70" spans="1:30">
      <c r="A70" s="1"/>
      <c r="B70" s="24"/>
      <c r="C70" s="24"/>
      <c r="D70" s="303" t="s">
        <v>168</v>
      </c>
      <c r="E70" s="332">
        <v>0</v>
      </c>
      <c r="F70" s="331">
        <v>4500</v>
      </c>
      <c r="G70" s="331">
        <v>42700</v>
      </c>
      <c r="H70" s="331">
        <v>161000</v>
      </c>
      <c r="I70" s="331">
        <v>68750</v>
      </c>
      <c r="J70" s="331">
        <v>54500</v>
      </c>
      <c r="K70" s="331">
        <v>80400</v>
      </c>
      <c r="L70" s="356">
        <v>84500</v>
      </c>
      <c r="M70" s="356">
        <v>91500</v>
      </c>
      <c r="N70" s="356">
        <f t="shared" si="29"/>
        <v>587850</v>
      </c>
      <c r="O70" s="355"/>
      <c r="P70" s="303" t="str">
        <f t="shared" si="30"/>
        <v>Concurso</v>
      </c>
      <c r="Q70" s="320">
        <f t="shared" si="35"/>
        <v>0</v>
      </c>
      <c r="R70" s="320">
        <f t="shared" si="35"/>
        <v>0.000200279704407812</v>
      </c>
      <c r="S70" s="320">
        <f t="shared" si="35"/>
        <v>0.00105401932472627</v>
      </c>
      <c r="T70" s="320">
        <f t="shared" si="31"/>
        <v>0.00281966723412543</v>
      </c>
      <c r="U70" s="320">
        <f t="shared" si="31"/>
        <v>0.00267844725401748</v>
      </c>
      <c r="V70" s="320">
        <f t="shared" si="31"/>
        <v>0.00170915395565499</v>
      </c>
      <c r="W70" s="320">
        <f t="shared" si="31"/>
        <v>0.00607630804490564</v>
      </c>
      <c r="X70" s="325">
        <f t="shared" si="32"/>
        <v>0.00296013777477492</v>
      </c>
      <c r="Y70" s="325">
        <f t="shared" si="33"/>
        <v>0.00289888406117925</v>
      </c>
      <c r="Z70" s="325">
        <f t="shared" si="34"/>
        <v>0.00209949561918376</v>
      </c>
      <c r="AA70" s="326"/>
      <c r="AB70" s="21"/>
      <c r="AC70" s="21"/>
      <c r="AD70" s="21"/>
    </row>
    <row r="71" spans="1:30">
      <c r="A71" s="1"/>
      <c r="B71" s="24"/>
      <c r="C71" s="24"/>
      <c r="D71" s="303" t="s">
        <v>169</v>
      </c>
      <c r="E71" s="331">
        <v>3389659.54</v>
      </c>
      <c r="F71" s="331">
        <v>1648047.14</v>
      </c>
      <c r="G71" s="331">
        <v>939152.57</v>
      </c>
      <c r="H71" s="332">
        <v>0</v>
      </c>
      <c r="I71" s="331">
        <v>63851.52</v>
      </c>
      <c r="J71" s="332">
        <v>0</v>
      </c>
      <c r="K71" s="332">
        <v>0</v>
      </c>
      <c r="L71" s="357">
        <v>1979683.69</v>
      </c>
      <c r="M71" s="332">
        <v>0</v>
      </c>
      <c r="N71" s="356">
        <f t="shared" si="29"/>
        <v>8020394.46</v>
      </c>
      <c r="O71" s="355"/>
      <c r="P71" s="303" t="str">
        <f t="shared" si="30"/>
        <v>Tomada de Preços</v>
      </c>
      <c r="Q71" s="320">
        <f t="shared" si="35"/>
        <v>0.116803530096954</v>
      </c>
      <c r="R71" s="320">
        <f t="shared" si="35"/>
        <v>0.073348976455409</v>
      </c>
      <c r="S71" s="320">
        <f t="shared" si="35"/>
        <v>0.023182317509282</v>
      </c>
      <c r="T71" s="320">
        <f t="shared" si="31"/>
        <v>0</v>
      </c>
      <c r="U71" s="320">
        <f t="shared" si="31"/>
        <v>0.00248760623140134</v>
      </c>
      <c r="V71" s="320">
        <f t="shared" si="31"/>
        <v>0</v>
      </c>
      <c r="W71" s="320">
        <f t="shared" si="31"/>
        <v>0</v>
      </c>
      <c r="X71" s="325">
        <f t="shared" si="32"/>
        <v>0.0693507274896425</v>
      </c>
      <c r="Y71" s="325">
        <f t="shared" si="33"/>
        <v>0</v>
      </c>
      <c r="Z71" s="325">
        <f t="shared" si="34"/>
        <v>0.0286446934301195</v>
      </c>
      <c r="AA71" s="326"/>
      <c r="AB71" s="21"/>
      <c r="AC71" s="21"/>
      <c r="AD71" s="21"/>
    </row>
    <row r="72" spans="1:30">
      <c r="A72" s="1"/>
      <c r="B72" s="24"/>
      <c r="C72" s="24"/>
      <c r="D72" s="303" t="s">
        <v>170</v>
      </c>
      <c r="E72" s="331">
        <v>525959.3</v>
      </c>
      <c r="F72" s="331">
        <v>319766.75</v>
      </c>
      <c r="G72" s="331">
        <v>1179037.4</v>
      </c>
      <c r="H72" s="331">
        <v>592381.56</v>
      </c>
      <c r="I72" s="358">
        <v>1257749.83</v>
      </c>
      <c r="J72" s="332">
        <v>7276301.21</v>
      </c>
      <c r="K72" s="332">
        <v>610718.06</v>
      </c>
      <c r="L72" s="357">
        <v>1247422.52</v>
      </c>
      <c r="M72" s="357">
        <v>233692.18</v>
      </c>
      <c r="N72" s="356">
        <f t="shared" si="29"/>
        <v>13243028.81</v>
      </c>
      <c r="O72" s="355"/>
      <c r="P72" s="303" t="str">
        <f t="shared" si="30"/>
        <v>Inexigibilidade</v>
      </c>
      <c r="Q72" s="320">
        <f t="shared" si="35"/>
        <v>0.018123915455923</v>
      </c>
      <c r="R72" s="320">
        <f t="shared" si="35"/>
        <v>0.014231731148766</v>
      </c>
      <c r="S72" s="320">
        <f t="shared" si="35"/>
        <v>0.0291037050158084</v>
      </c>
      <c r="T72" s="320">
        <f t="shared" si="31"/>
        <v>0.0103746513964727</v>
      </c>
      <c r="U72" s="320">
        <f t="shared" si="31"/>
        <v>0.0490009684131557</v>
      </c>
      <c r="V72" s="320">
        <f t="shared" si="31"/>
        <v>0.228189339368966</v>
      </c>
      <c r="W72" s="320">
        <f t="shared" si="31"/>
        <v>0.0461556102132732</v>
      </c>
      <c r="X72" s="325">
        <f t="shared" si="32"/>
        <v>0.0436987280775967</v>
      </c>
      <c r="Y72" s="325">
        <f t="shared" si="33"/>
        <v>0.00740378727676757</v>
      </c>
      <c r="Z72" s="325">
        <f t="shared" si="34"/>
        <v>0.0472972373417017</v>
      </c>
      <c r="AA72" s="326"/>
      <c r="AB72" s="21"/>
      <c r="AC72" s="21"/>
      <c r="AD72" s="21"/>
    </row>
    <row r="73" spans="1:30">
      <c r="A73" s="1"/>
      <c r="B73" s="24"/>
      <c r="C73" s="24"/>
      <c r="D73" s="303" t="s">
        <v>171</v>
      </c>
      <c r="E73" s="331">
        <v>8616253</v>
      </c>
      <c r="F73" s="331">
        <v>1433024.06</v>
      </c>
      <c r="G73" s="331">
        <v>6072904.56</v>
      </c>
      <c r="H73" s="331">
        <v>17391242.77</v>
      </c>
      <c r="I73" s="358">
        <v>270574.13</v>
      </c>
      <c r="J73" s="331">
        <v>838943.51</v>
      </c>
      <c r="K73" s="331">
        <v>6172270.61</v>
      </c>
      <c r="L73" s="356">
        <v>4216918.93</v>
      </c>
      <c r="M73" s="356">
        <v>3673013.91</v>
      </c>
      <c r="N73" s="356">
        <f t="shared" si="29"/>
        <v>48685145.48</v>
      </c>
      <c r="O73" s="355"/>
      <c r="P73" s="303" t="str">
        <f t="shared" si="30"/>
        <v>Dispensa</v>
      </c>
      <c r="Q73" s="320">
        <f t="shared" si="35"/>
        <v>0.296905560789291</v>
      </c>
      <c r="R73" s="320">
        <f t="shared" si="35"/>
        <v>0.0637790300324629</v>
      </c>
      <c r="S73" s="320">
        <f t="shared" si="35"/>
        <v>0.14990535745804</v>
      </c>
      <c r="T73" s="320">
        <f t="shared" si="31"/>
        <v>0.304580853411737</v>
      </c>
      <c r="U73" s="320">
        <f t="shared" si="31"/>
        <v>0.0105413605164606</v>
      </c>
      <c r="V73" s="320">
        <f t="shared" si="31"/>
        <v>0.0263097911685794</v>
      </c>
      <c r="W73" s="320">
        <f t="shared" si="31"/>
        <v>0.466475342821861</v>
      </c>
      <c r="X73" s="320">
        <f t="shared" si="32"/>
        <v>0.147723799027887</v>
      </c>
      <c r="Y73" s="320">
        <f t="shared" si="33"/>
        <v>0.116367666450149</v>
      </c>
      <c r="Z73" s="325">
        <f t="shared" si="34"/>
        <v>0.173878114577842</v>
      </c>
      <c r="AA73" s="326"/>
      <c r="AB73" s="21"/>
      <c r="AC73" s="21"/>
      <c r="AD73" s="21"/>
    </row>
    <row r="74" spans="1:30">
      <c r="A74" s="1"/>
      <c r="B74" s="24"/>
      <c r="C74" s="24"/>
      <c r="D74" s="305" t="s">
        <v>2</v>
      </c>
      <c r="E74" s="333">
        <f t="shared" ref="E74:I74" si="36">SUM(E68:E73)</f>
        <v>29020180.616</v>
      </c>
      <c r="F74" s="333">
        <f t="shared" si="36"/>
        <v>22468577.1996</v>
      </c>
      <c r="G74" s="333">
        <f t="shared" si="36"/>
        <v>40511591.1998</v>
      </c>
      <c r="H74" s="333">
        <f t="shared" si="36"/>
        <v>57098936.375</v>
      </c>
      <c r="I74" s="333">
        <f t="shared" si="36"/>
        <v>25667856.59</v>
      </c>
      <c r="J74" s="333">
        <f t="shared" ref="J74:M74" si="37">SUM(J68:J73)</f>
        <v>31887121.59</v>
      </c>
      <c r="K74" s="333">
        <f t="shared" si="37"/>
        <v>13231718.9</v>
      </c>
      <c r="L74" s="359">
        <f t="shared" si="37"/>
        <v>28545968.61</v>
      </c>
      <c r="M74" s="359">
        <f t="shared" si="37"/>
        <v>31563870.12</v>
      </c>
      <c r="N74" s="359">
        <f t="shared" si="29"/>
        <v>279995821.2004</v>
      </c>
      <c r="O74" s="201"/>
      <c r="P74" s="305" t="s">
        <v>2</v>
      </c>
      <c r="Q74" s="322">
        <f t="shared" ref="Q74:Z74" si="38">SUM(Q68:Q73)</f>
        <v>1</v>
      </c>
      <c r="R74" s="322">
        <f t="shared" si="38"/>
        <v>1</v>
      </c>
      <c r="S74" s="322">
        <f t="shared" si="38"/>
        <v>1</v>
      </c>
      <c r="T74" s="322">
        <f t="shared" si="38"/>
        <v>1</v>
      </c>
      <c r="U74" s="322">
        <f t="shared" si="38"/>
        <v>1</v>
      </c>
      <c r="V74" s="322">
        <f t="shared" si="38"/>
        <v>1</v>
      </c>
      <c r="W74" s="322">
        <f t="shared" si="38"/>
        <v>1</v>
      </c>
      <c r="X74" s="322">
        <f t="shared" si="38"/>
        <v>1</v>
      </c>
      <c r="Y74" s="322">
        <f t="shared" si="38"/>
        <v>0.999999999999999</v>
      </c>
      <c r="Z74" s="322">
        <f t="shared" si="38"/>
        <v>1</v>
      </c>
      <c r="AA74" s="327"/>
      <c r="AB74" s="21"/>
      <c r="AC74" s="21"/>
      <c r="AD74" s="21"/>
    </row>
    <row r="75" spans="1:30">
      <c r="A75" s="1"/>
      <c r="B75" s="24"/>
      <c r="C75" s="24"/>
      <c r="D75" s="307" t="s">
        <v>186</v>
      </c>
      <c r="E75" s="197"/>
      <c r="F75" s="197"/>
      <c r="G75" s="197"/>
      <c r="H75" s="197"/>
      <c r="I75" s="197"/>
      <c r="J75" s="197"/>
      <c r="K75" s="197"/>
      <c r="L75" s="197"/>
      <c r="M75" s="197"/>
      <c r="N75" s="201"/>
      <c r="O75" s="201"/>
      <c r="P75" s="307" t="s">
        <v>187</v>
      </c>
      <c r="Q75" s="378"/>
      <c r="R75" s="378"/>
      <c r="S75" s="378"/>
      <c r="T75" s="378"/>
      <c r="U75" s="378"/>
      <c r="V75" s="378"/>
      <c r="W75" s="378"/>
      <c r="X75" s="378"/>
      <c r="Y75" s="378"/>
      <c r="Z75" s="378"/>
      <c r="AA75" s="378"/>
      <c r="AB75" s="21"/>
      <c r="AC75" s="21"/>
      <c r="AD75" s="21"/>
    </row>
    <row r="76" spans="1:30">
      <c r="A76" s="1"/>
      <c r="B76" s="24"/>
      <c r="C76" s="24"/>
      <c r="D76" s="201"/>
      <c r="E76" s="201"/>
      <c r="F76" s="201"/>
      <c r="G76" s="201"/>
      <c r="H76" s="201"/>
      <c r="I76" s="201"/>
      <c r="J76" s="201"/>
      <c r="K76" s="201"/>
      <c r="L76" s="201"/>
      <c r="M76" s="201"/>
      <c r="N76" s="201"/>
      <c r="O76" s="201"/>
      <c r="P76" s="360"/>
      <c r="Q76" s="378"/>
      <c r="R76" s="378"/>
      <c r="S76" s="378"/>
      <c r="T76" s="378"/>
      <c r="U76" s="378"/>
      <c r="V76" s="378"/>
      <c r="W76" s="378"/>
      <c r="X76" s="378"/>
      <c r="Y76" s="378"/>
      <c r="Z76" s="378"/>
      <c r="AA76" s="378"/>
      <c r="AB76" s="21"/>
      <c r="AC76" s="21"/>
      <c r="AD76" s="21"/>
    </row>
    <row r="77" spans="1:30">
      <c r="A77" s="1"/>
      <c r="B77" s="24"/>
      <c r="C77" s="24"/>
      <c r="D77" s="313"/>
      <c r="E77" s="201"/>
      <c r="F77" s="201"/>
      <c r="G77" s="201"/>
      <c r="H77" s="201"/>
      <c r="I77" s="201"/>
      <c r="J77" s="201"/>
      <c r="K77" s="201"/>
      <c r="L77" s="201"/>
      <c r="M77" s="201"/>
      <c r="N77" s="201"/>
      <c r="O77" s="201"/>
      <c r="P77" s="360"/>
      <c r="Q77" s="378"/>
      <c r="R77" s="378"/>
      <c r="S77" s="378"/>
      <c r="T77" s="378"/>
      <c r="U77" s="378"/>
      <c r="V77" s="378"/>
      <c r="W77" s="378"/>
      <c r="X77" s="378"/>
      <c r="Y77" s="378"/>
      <c r="Z77" s="378"/>
      <c r="AA77" s="378"/>
      <c r="AB77" s="21"/>
      <c r="AC77" s="21"/>
      <c r="AD77" s="21"/>
    </row>
    <row r="78" s="299" customFormat="1" ht="15" spans="2:30">
      <c r="B78" s="329"/>
      <c r="C78" s="329"/>
      <c r="D78" s="300" t="s">
        <v>188</v>
      </c>
      <c r="E78" s="300"/>
      <c r="F78" s="300"/>
      <c r="G78" s="300"/>
      <c r="H78" s="300"/>
      <c r="I78" s="300"/>
      <c r="J78" s="300"/>
      <c r="K78" s="300"/>
      <c r="L78" s="300"/>
      <c r="M78" s="361"/>
      <c r="N78" s="362"/>
      <c r="O78" s="319"/>
      <c r="P78" s="300" t="s">
        <v>189</v>
      </c>
      <c r="Q78" s="300"/>
      <c r="R78" s="300"/>
      <c r="S78" s="300"/>
      <c r="T78" s="300"/>
      <c r="U78" s="300"/>
      <c r="V78" s="300"/>
      <c r="W78" s="300"/>
      <c r="X78" s="300"/>
      <c r="Y78" s="361"/>
      <c r="Z78" s="362"/>
      <c r="AA78" s="362"/>
      <c r="AB78" s="329"/>
      <c r="AC78" s="329"/>
      <c r="AD78" s="329"/>
    </row>
    <row r="79" spans="2:30">
      <c r="B79" s="21"/>
      <c r="C79" s="21"/>
      <c r="D79" s="302" t="s">
        <v>190</v>
      </c>
      <c r="E79" s="265">
        <v>2011</v>
      </c>
      <c r="F79" s="266">
        <v>2012</v>
      </c>
      <c r="G79" s="265">
        <v>2013</v>
      </c>
      <c r="H79" s="265">
        <v>2014</v>
      </c>
      <c r="I79" s="265">
        <v>2015</v>
      </c>
      <c r="J79" s="265">
        <v>2016</v>
      </c>
      <c r="K79" s="265">
        <v>2017</v>
      </c>
      <c r="L79" s="265">
        <v>2018</v>
      </c>
      <c r="M79" s="314">
        <v>2019</v>
      </c>
      <c r="N79" s="270" t="s">
        <v>191</v>
      </c>
      <c r="O79" s="201"/>
      <c r="P79" s="302" t="s">
        <v>190</v>
      </c>
      <c r="Q79" s="265">
        <v>2011</v>
      </c>
      <c r="R79" s="266">
        <v>2012</v>
      </c>
      <c r="S79" s="265">
        <v>2013</v>
      </c>
      <c r="T79" s="265">
        <v>2014</v>
      </c>
      <c r="U79" s="265">
        <v>2015</v>
      </c>
      <c r="V79" s="265">
        <v>2016</v>
      </c>
      <c r="W79" s="265">
        <v>2017</v>
      </c>
      <c r="X79" s="265">
        <v>2018</v>
      </c>
      <c r="Y79" s="265">
        <v>2019</v>
      </c>
      <c r="Z79" s="270" t="s">
        <v>191</v>
      </c>
      <c r="AA79" s="201"/>
      <c r="AB79" s="21"/>
      <c r="AC79" s="21"/>
      <c r="AD79" s="21"/>
    </row>
    <row r="80" spans="2:30">
      <c r="B80" s="21"/>
      <c r="C80" s="21"/>
      <c r="D80" s="303" t="s">
        <v>192</v>
      </c>
      <c r="E80" s="334">
        <v>12290046.49</v>
      </c>
      <c r="F80" s="334">
        <v>8038628.35</v>
      </c>
      <c r="G80" s="334">
        <v>21617772.77</v>
      </c>
      <c r="H80" s="334">
        <v>22290743.84</v>
      </c>
      <c r="I80" s="334">
        <v>17235730.89</v>
      </c>
      <c r="J80" s="334">
        <v>5575663.95</v>
      </c>
      <c r="K80" s="334">
        <v>4065630.36</v>
      </c>
      <c r="L80" s="363">
        <v>10147924.28</v>
      </c>
      <c r="M80" s="363">
        <v>10375031.07</v>
      </c>
      <c r="N80" s="363" t="s">
        <v>191</v>
      </c>
      <c r="O80" s="201"/>
      <c r="P80" s="303" t="s">
        <v>192</v>
      </c>
      <c r="Q80" s="320">
        <f>E80/E$82</f>
        <v>0.423499999911441</v>
      </c>
      <c r="R80" s="320">
        <f t="shared" ref="R80:W81" si="39">F80/F$82</f>
        <v>0.357772024389689</v>
      </c>
      <c r="S80" s="320">
        <f t="shared" si="39"/>
        <v>0.533619443958054</v>
      </c>
      <c r="T80" s="320">
        <f t="shared" si="39"/>
        <v>0.390388074685884</v>
      </c>
      <c r="U80" s="320">
        <f t="shared" si="39"/>
        <v>0.671490851975342</v>
      </c>
      <c r="V80" s="320">
        <f t="shared" si="39"/>
        <v>0.174856295331108</v>
      </c>
      <c r="W80" s="320">
        <f t="shared" si="39"/>
        <v>0.307263960996028</v>
      </c>
      <c r="X80" s="325">
        <f>L80/L$82</f>
        <v>0.35549413013945</v>
      </c>
      <c r="Y80" s="325">
        <f>M80/M$82</f>
        <v>0.434834046990334</v>
      </c>
      <c r="Z80" s="363" t="s">
        <v>191</v>
      </c>
      <c r="AA80" s="201"/>
      <c r="AB80" s="21"/>
      <c r="AC80" s="21"/>
      <c r="AD80" s="21"/>
    </row>
    <row r="81" spans="2:30">
      <c r="B81" s="21"/>
      <c r="C81" s="21"/>
      <c r="D81" s="303" t="s">
        <v>193</v>
      </c>
      <c r="E81" s="334">
        <v>16730134.13</v>
      </c>
      <c r="F81" s="334">
        <v>14429948.85</v>
      </c>
      <c r="G81" s="334">
        <v>18893818.43</v>
      </c>
      <c r="H81" s="334">
        <v>34808192.54</v>
      </c>
      <c r="I81" s="334">
        <v>8432125.7</v>
      </c>
      <c r="J81" s="334">
        <v>26311457.64</v>
      </c>
      <c r="K81" s="334">
        <v>9166088.54</v>
      </c>
      <c r="L81" s="363">
        <v>18398044.33</v>
      </c>
      <c r="M81" s="363">
        <v>13484717.59</v>
      </c>
      <c r="N81" s="363" t="s">
        <v>191</v>
      </c>
      <c r="O81" s="201"/>
      <c r="P81" s="303" t="s">
        <v>193</v>
      </c>
      <c r="Q81" s="320">
        <f>E81/E$82</f>
        <v>0.576500000088559</v>
      </c>
      <c r="R81" s="320">
        <f t="shared" si="39"/>
        <v>0.642227975610311</v>
      </c>
      <c r="S81" s="320">
        <f t="shared" si="39"/>
        <v>0.466380556041946</v>
      </c>
      <c r="T81" s="320">
        <f t="shared" si="39"/>
        <v>0.609611925314116</v>
      </c>
      <c r="U81" s="320">
        <f t="shared" si="39"/>
        <v>0.328509148024658</v>
      </c>
      <c r="V81" s="320">
        <f t="shared" si="39"/>
        <v>0.825143704668892</v>
      </c>
      <c r="W81" s="320">
        <f t="shared" si="39"/>
        <v>0.692736039003973</v>
      </c>
      <c r="X81" s="325">
        <f>L81/L$82</f>
        <v>0.64450586986055</v>
      </c>
      <c r="Y81" s="325">
        <f>M81/M$82</f>
        <v>0.565165953009666</v>
      </c>
      <c r="Z81" s="363" t="s">
        <v>191</v>
      </c>
      <c r="AA81" s="201"/>
      <c r="AB81" s="21"/>
      <c r="AC81" s="21"/>
      <c r="AD81" s="21"/>
    </row>
    <row r="82" spans="2:30">
      <c r="B82" s="21"/>
      <c r="C82" s="21"/>
      <c r="D82" s="305" t="s">
        <v>2</v>
      </c>
      <c r="E82" s="335">
        <f t="shared" ref="E82:N82" si="40">SUM(E80:E81)</f>
        <v>29020180.62</v>
      </c>
      <c r="F82" s="335">
        <f t="shared" si="40"/>
        <v>22468577.2</v>
      </c>
      <c r="G82" s="335">
        <f t="shared" si="40"/>
        <v>40511591.2</v>
      </c>
      <c r="H82" s="335">
        <f t="shared" si="40"/>
        <v>57098936.38</v>
      </c>
      <c r="I82" s="335">
        <f t="shared" si="40"/>
        <v>25667856.59</v>
      </c>
      <c r="J82" s="335">
        <f t="shared" si="40"/>
        <v>31887121.59</v>
      </c>
      <c r="K82" s="335">
        <f t="shared" si="40"/>
        <v>13231718.9</v>
      </c>
      <c r="L82" s="364">
        <f t="shared" si="40"/>
        <v>28545968.61</v>
      </c>
      <c r="M82" s="364">
        <f t="shared" si="40"/>
        <v>23859748.66</v>
      </c>
      <c r="N82" s="364" t="s">
        <v>191</v>
      </c>
      <c r="O82" s="201"/>
      <c r="P82" s="305" t="s">
        <v>2</v>
      </c>
      <c r="Q82" s="322">
        <f t="shared" ref="Q82:V82" si="41">SUM(Q80:Q81)</f>
        <v>1</v>
      </c>
      <c r="R82" s="322">
        <f t="shared" si="41"/>
        <v>1</v>
      </c>
      <c r="S82" s="322">
        <f t="shared" si="41"/>
        <v>1</v>
      </c>
      <c r="T82" s="322">
        <f t="shared" si="41"/>
        <v>1</v>
      </c>
      <c r="U82" s="322">
        <f t="shared" si="41"/>
        <v>1</v>
      </c>
      <c r="V82" s="322">
        <f t="shared" si="41"/>
        <v>1</v>
      </c>
      <c r="W82" s="322">
        <f t="shared" ref="W82:Y82" si="42">SUM(W80:W81)</f>
        <v>1</v>
      </c>
      <c r="X82" s="322">
        <f t="shared" si="42"/>
        <v>1</v>
      </c>
      <c r="Y82" s="322">
        <f t="shared" si="42"/>
        <v>1</v>
      </c>
      <c r="Z82" s="364" t="s">
        <v>191</v>
      </c>
      <c r="AA82" s="201"/>
      <c r="AB82" s="21"/>
      <c r="AC82" s="21"/>
      <c r="AD82" s="21"/>
    </row>
    <row r="83" spans="2:30">
      <c r="B83" s="21"/>
      <c r="C83" s="21"/>
      <c r="D83" s="307" t="s">
        <v>186</v>
      </c>
      <c r="E83" s="197"/>
      <c r="F83" s="197"/>
      <c r="G83" s="197"/>
      <c r="H83" s="197"/>
      <c r="I83" s="197"/>
      <c r="J83" s="197"/>
      <c r="K83" s="197"/>
      <c r="L83" s="197"/>
      <c r="M83" s="197"/>
      <c r="N83" s="201"/>
      <c r="O83" s="201"/>
      <c r="P83" s="307" t="s">
        <v>187</v>
      </c>
      <c r="Q83" s="197"/>
      <c r="R83" s="197"/>
      <c r="S83" s="197"/>
      <c r="T83" s="197"/>
      <c r="U83" s="197"/>
      <c r="V83" s="197"/>
      <c r="W83" s="197"/>
      <c r="X83" s="197"/>
      <c r="Y83" s="197"/>
      <c r="Z83" s="201"/>
      <c r="AA83" s="201"/>
      <c r="AB83" s="21"/>
      <c r="AC83" s="21"/>
      <c r="AD83" s="21"/>
    </row>
    <row r="84" spans="2:30">
      <c r="B84" s="21"/>
      <c r="C84" s="21"/>
      <c r="D84" s="201" t="s">
        <v>194</v>
      </c>
      <c r="E84" s="197"/>
      <c r="F84" s="197"/>
      <c r="G84" s="197"/>
      <c r="H84" s="197"/>
      <c r="I84" s="197"/>
      <c r="J84" s="197"/>
      <c r="K84" s="197"/>
      <c r="L84" s="197"/>
      <c r="M84" s="197"/>
      <c r="N84" s="201"/>
      <c r="O84" s="201"/>
      <c r="P84" s="201" t="s">
        <v>194</v>
      </c>
      <c r="Q84" s="197"/>
      <c r="R84" s="197"/>
      <c r="S84" s="197"/>
      <c r="T84" s="197"/>
      <c r="U84" s="197"/>
      <c r="V84" s="197"/>
      <c r="W84" s="197"/>
      <c r="X84" s="197"/>
      <c r="Y84" s="197"/>
      <c r="Z84" s="201"/>
      <c r="AA84" s="201"/>
      <c r="AB84" s="21"/>
      <c r="AC84" s="21"/>
      <c r="AD84" s="21"/>
    </row>
    <row r="85" spans="2:30">
      <c r="B85" s="21"/>
      <c r="C85" s="21"/>
      <c r="D85" s="313"/>
      <c r="E85" s="197"/>
      <c r="F85" s="197"/>
      <c r="G85" s="197"/>
      <c r="H85" s="197"/>
      <c r="I85" s="197"/>
      <c r="J85" s="365"/>
      <c r="K85" s="365"/>
      <c r="L85" s="365"/>
      <c r="M85" s="365"/>
      <c r="N85" s="201"/>
      <c r="O85" s="201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201"/>
      <c r="AA85" s="201"/>
      <c r="AB85" s="21"/>
      <c r="AC85" s="21"/>
      <c r="AD85" s="21"/>
    </row>
    <row r="86" s="299" customFormat="1" ht="15" spans="2:30">
      <c r="B86" s="329"/>
      <c r="C86" s="329"/>
      <c r="D86" s="300" t="s">
        <v>195</v>
      </c>
      <c r="E86" s="300"/>
      <c r="F86" s="300"/>
      <c r="G86" s="300"/>
      <c r="H86" s="300"/>
      <c r="I86" s="300"/>
      <c r="J86" s="300"/>
      <c r="K86" s="300"/>
      <c r="L86" s="300"/>
      <c r="M86" s="361"/>
      <c r="N86" s="362"/>
      <c r="O86" s="319"/>
      <c r="P86" s="300" t="s">
        <v>196</v>
      </c>
      <c r="Q86" s="300"/>
      <c r="R86" s="300"/>
      <c r="S86" s="300"/>
      <c r="T86" s="300"/>
      <c r="U86" s="300"/>
      <c r="V86" s="300"/>
      <c r="W86" s="300"/>
      <c r="X86" s="300"/>
      <c r="Y86" s="361"/>
      <c r="Z86" s="362"/>
      <c r="AA86" s="362"/>
      <c r="AB86" s="329"/>
      <c r="AC86" s="329"/>
      <c r="AD86" s="329"/>
    </row>
    <row r="87" spans="2:30">
      <c r="B87" s="21"/>
      <c r="C87" s="21"/>
      <c r="D87" s="302" t="s">
        <v>17</v>
      </c>
      <c r="E87" s="265">
        <v>2011</v>
      </c>
      <c r="F87" s="266">
        <v>2012</v>
      </c>
      <c r="G87" s="265">
        <v>2013</v>
      </c>
      <c r="H87" s="265">
        <v>2014</v>
      </c>
      <c r="I87" s="265">
        <v>2015</v>
      </c>
      <c r="J87" s="265">
        <v>2016</v>
      </c>
      <c r="K87" s="265">
        <v>2017</v>
      </c>
      <c r="L87" s="265">
        <v>2018</v>
      </c>
      <c r="M87" s="314">
        <v>2019</v>
      </c>
      <c r="N87" s="270" t="s">
        <v>191</v>
      </c>
      <c r="O87" s="201"/>
      <c r="P87" s="302" t="s">
        <v>17</v>
      </c>
      <c r="Q87" s="265">
        <v>2011</v>
      </c>
      <c r="R87" s="266">
        <v>2012</v>
      </c>
      <c r="S87" s="265">
        <v>2013</v>
      </c>
      <c r="T87" s="265">
        <v>2014</v>
      </c>
      <c r="U87" s="265">
        <v>2015</v>
      </c>
      <c r="V87" s="265">
        <v>2016</v>
      </c>
      <c r="W87" s="265">
        <v>2017</v>
      </c>
      <c r="X87" s="265">
        <v>2018</v>
      </c>
      <c r="Y87" s="265">
        <v>2019</v>
      </c>
      <c r="Z87" s="270" t="s">
        <v>191</v>
      </c>
      <c r="AA87" s="201"/>
      <c r="AB87" s="21"/>
      <c r="AC87" s="21"/>
      <c r="AD87" s="21"/>
    </row>
    <row r="88" spans="2:30">
      <c r="B88" s="21"/>
      <c r="C88" s="21"/>
      <c r="D88" s="303" t="s">
        <v>197</v>
      </c>
      <c r="E88" s="334">
        <v>22882412.42</v>
      </c>
      <c r="F88" s="334">
        <v>14128257.23</v>
      </c>
      <c r="G88" s="334">
        <v>19326939.22</v>
      </c>
      <c r="H88" s="334">
        <v>33905532.82</v>
      </c>
      <c r="I88" s="334">
        <v>8249262.07</v>
      </c>
      <c r="J88" s="334">
        <v>26155135.86</v>
      </c>
      <c r="K88" s="334">
        <v>8261885.32</v>
      </c>
      <c r="L88" s="363">
        <v>20825812.28</v>
      </c>
      <c r="M88" s="363">
        <v>12039433.42</v>
      </c>
      <c r="N88" s="363" t="s">
        <v>191</v>
      </c>
      <c r="O88" s="201"/>
      <c r="P88" s="303" t="s">
        <v>197</v>
      </c>
      <c r="Q88" s="320">
        <f>E88/E$82</f>
        <v>0.788500000038938</v>
      </c>
      <c r="R88" s="320">
        <f t="shared" ref="R88:R89" si="43">F88/F$82</f>
        <v>0.628800707060347</v>
      </c>
      <c r="S88" s="320">
        <f t="shared" ref="S88:S89" si="44">G88/G$82</f>
        <v>0.47707183666486</v>
      </c>
      <c r="T88" s="320">
        <f t="shared" ref="T88:T89" si="45">H88/H$82</f>
        <v>0.59380322943942</v>
      </c>
      <c r="U88" s="320">
        <f t="shared" ref="U88:U89" si="46">I88/I$82</f>
        <v>0.321384921295448</v>
      </c>
      <c r="V88" s="320">
        <f t="shared" ref="V88:V89" si="47">J88/J$82</f>
        <v>0.820241356253442</v>
      </c>
      <c r="W88" s="320">
        <f>K88/K$90</f>
        <v>0.624400002935371</v>
      </c>
      <c r="X88" s="325">
        <f>L88/L$90</f>
        <v>0.729553533969223</v>
      </c>
      <c r="Y88" s="325">
        <f>M88/M$90</f>
        <v>0.504591795645512</v>
      </c>
      <c r="Z88" s="363" t="s">
        <v>191</v>
      </c>
      <c r="AA88" s="201"/>
      <c r="AB88" s="21"/>
      <c r="AC88" s="21"/>
      <c r="AD88" s="21"/>
    </row>
    <row r="89" spans="2:30">
      <c r="B89" s="21"/>
      <c r="C89" s="21"/>
      <c r="D89" s="303" t="s">
        <v>198</v>
      </c>
      <c r="E89" s="334">
        <v>6137768.2</v>
      </c>
      <c r="F89" s="334">
        <v>8340319.97</v>
      </c>
      <c r="G89" s="334">
        <v>21184651.98</v>
      </c>
      <c r="H89" s="334">
        <v>23193403.26</v>
      </c>
      <c r="I89" s="334">
        <v>17418594.52</v>
      </c>
      <c r="J89" s="334">
        <v>5731985.73</v>
      </c>
      <c r="K89" s="334">
        <v>4969833.58</v>
      </c>
      <c r="L89" s="363">
        <v>7720156.33</v>
      </c>
      <c r="M89" s="363">
        <v>11820315.24</v>
      </c>
      <c r="N89" s="363" t="s">
        <v>191</v>
      </c>
      <c r="O89" s="201"/>
      <c r="P89" s="303" t="s">
        <v>198</v>
      </c>
      <c r="Q89" s="320">
        <f>E89/E$82</f>
        <v>0.211499999961062</v>
      </c>
      <c r="R89" s="320">
        <f t="shared" si="43"/>
        <v>0.371199292939653</v>
      </c>
      <c r="S89" s="320">
        <f t="shared" si="44"/>
        <v>0.522928163335139</v>
      </c>
      <c r="T89" s="320">
        <f t="shared" si="45"/>
        <v>0.406196765306541</v>
      </c>
      <c r="U89" s="320">
        <f t="shared" si="46"/>
        <v>0.678615078704552</v>
      </c>
      <c r="V89" s="320">
        <f t="shared" si="47"/>
        <v>0.179758643746558</v>
      </c>
      <c r="W89" s="320">
        <f>K89/K$90</f>
        <v>0.375599997064629</v>
      </c>
      <c r="X89" s="325">
        <f>L89/L$90</f>
        <v>0.270446466030777</v>
      </c>
      <c r="Y89" s="325">
        <f>M89/M$90</f>
        <v>0.495408204354488</v>
      </c>
      <c r="Z89" s="363" t="s">
        <v>191</v>
      </c>
      <c r="AA89" s="201"/>
      <c r="AB89" s="21"/>
      <c r="AC89" s="21"/>
      <c r="AD89" s="21"/>
    </row>
    <row r="90" spans="2:30">
      <c r="B90" s="21"/>
      <c r="C90" s="21"/>
      <c r="D90" s="305" t="s">
        <v>2</v>
      </c>
      <c r="E90" s="335">
        <f t="shared" ref="E90:J90" si="48">SUM(E88:E89)</f>
        <v>29020180.62</v>
      </c>
      <c r="F90" s="335">
        <f t="shared" si="48"/>
        <v>22468577.2</v>
      </c>
      <c r="G90" s="335">
        <f t="shared" si="48"/>
        <v>40511591.2</v>
      </c>
      <c r="H90" s="335">
        <f t="shared" si="48"/>
        <v>57098936.08</v>
      </c>
      <c r="I90" s="335">
        <f t="shared" si="48"/>
        <v>25667856.59</v>
      </c>
      <c r="J90" s="335">
        <f t="shared" si="48"/>
        <v>31887121.59</v>
      </c>
      <c r="K90" s="335">
        <f t="shared" ref="K90:N90" si="49">SUM(K88:K89)</f>
        <v>13231718.9</v>
      </c>
      <c r="L90" s="335">
        <f t="shared" si="49"/>
        <v>28545968.61</v>
      </c>
      <c r="M90" s="335">
        <f t="shared" si="49"/>
        <v>23859748.66</v>
      </c>
      <c r="N90" s="364" t="s">
        <v>191</v>
      </c>
      <c r="O90" s="201"/>
      <c r="P90" s="305" t="s">
        <v>2</v>
      </c>
      <c r="Q90" s="322">
        <f t="shared" ref="Q90:V90" si="50">SUM(Q88:Q89)</f>
        <v>1</v>
      </c>
      <c r="R90" s="322">
        <f t="shared" si="50"/>
        <v>1</v>
      </c>
      <c r="S90" s="322">
        <f t="shared" si="50"/>
        <v>1</v>
      </c>
      <c r="T90" s="322">
        <f t="shared" si="50"/>
        <v>0.999999994745962</v>
      </c>
      <c r="U90" s="322">
        <f t="shared" si="50"/>
        <v>1</v>
      </c>
      <c r="V90" s="322">
        <f t="shared" si="50"/>
        <v>1</v>
      </c>
      <c r="W90" s="322">
        <f t="shared" ref="W90:Y90" si="51">SUM(W88:W89)</f>
        <v>1</v>
      </c>
      <c r="X90" s="322">
        <f t="shared" si="51"/>
        <v>1</v>
      </c>
      <c r="Y90" s="322">
        <f t="shared" si="51"/>
        <v>1</v>
      </c>
      <c r="Z90" s="364" t="s">
        <v>191</v>
      </c>
      <c r="AA90" s="201"/>
      <c r="AB90" s="21"/>
      <c r="AC90" s="21"/>
      <c r="AD90" s="21"/>
    </row>
    <row r="91" spans="2:30">
      <c r="B91" s="21"/>
      <c r="C91" s="21"/>
      <c r="D91" s="307" t="s">
        <v>186</v>
      </c>
      <c r="E91" s="201"/>
      <c r="F91" s="201"/>
      <c r="G91" s="201"/>
      <c r="H91" s="201"/>
      <c r="I91" s="201"/>
      <c r="J91" s="201"/>
      <c r="K91" s="201"/>
      <c r="L91" s="201"/>
      <c r="M91" s="201"/>
      <c r="N91" s="201"/>
      <c r="O91" s="201"/>
      <c r="P91" s="307" t="s">
        <v>187</v>
      </c>
      <c r="Q91" s="197"/>
      <c r="R91" s="197"/>
      <c r="S91" s="197"/>
      <c r="T91" s="197"/>
      <c r="U91" s="197"/>
      <c r="V91" s="197"/>
      <c r="W91" s="197"/>
      <c r="X91" s="197"/>
      <c r="Y91" s="197"/>
      <c r="Z91" s="197"/>
      <c r="AA91" s="197"/>
      <c r="AB91" s="21"/>
      <c r="AC91" s="21"/>
      <c r="AD91" s="21"/>
    </row>
    <row r="92" spans="2:30">
      <c r="B92" s="21"/>
      <c r="C92" s="21"/>
      <c r="D92" s="201" t="s">
        <v>194</v>
      </c>
      <c r="E92" s="197"/>
      <c r="F92" s="197"/>
      <c r="G92" s="197"/>
      <c r="H92" s="197"/>
      <c r="I92" s="197"/>
      <c r="J92" s="197"/>
      <c r="K92" s="197"/>
      <c r="L92" s="197"/>
      <c r="M92" s="197"/>
      <c r="N92" s="201"/>
      <c r="O92" s="201"/>
      <c r="P92" s="201" t="s">
        <v>194</v>
      </c>
      <c r="Q92" s="197"/>
      <c r="R92" s="197"/>
      <c r="S92" s="197"/>
      <c r="T92" s="197"/>
      <c r="U92" s="197"/>
      <c r="V92" s="197"/>
      <c r="W92" s="197"/>
      <c r="X92" s="197"/>
      <c r="Y92" s="197"/>
      <c r="Z92" s="197"/>
      <c r="AA92" s="197"/>
      <c r="AB92" s="21"/>
      <c r="AC92" s="21"/>
      <c r="AD92" s="21"/>
    </row>
    <row r="93" ht="15" hidden="1" spans="2:30">
      <c r="B93" s="14"/>
      <c r="C93" s="21"/>
      <c r="D93" s="197"/>
      <c r="E93" s="197"/>
      <c r="F93" s="197"/>
      <c r="G93" s="197"/>
      <c r="H93" s="197"/>
      <c r="I93" s="197"/>
      <c r="J93" s="197"/>
      <c r="K93" s="197"/>
      <c r="L93" s="197"/>
      <c r="M93" s="197"/>
      <c r="N93" s="201"/>
      <c r="O93" s="201"/>
      <c r="P93" s="197"/>
      <c r="Q93" s="197"/>
      <c r="R93" s="197"/>
      <c r="S93" s="197"/>
      <c r="T93" s="197"/>
      <c r="U93" s="197"/>
      <c r="V93" s="197"/>
      <c r="W93" s="197"/>
      <c r="X93" s="197"/>
      <c r="Y93" s="197"/>
      <c r="Z93" s="197"/>
      <c r="AA93" s="197"/>
      <c r="AB93" s="14"/>
      <c r="AC93" s="14"/>
      <c r="AD93" s="14"/>
    </row>
    <row r="94" ht="15" hidden="1" spans="2:27">
      <c r="B94" s="43"/>
      <c r="C94" s="169"/>
      <c r="D94" s="336"/>
      <c r="E94" s="336"/>
      <c r="F94" s="336"/>
      <c r="G94" s="336"/>
      <c r="H94" s="336"/>
      <c r="I94" s="336"/>
      <c r="J94" s="336"/>
      <c r="K94" s="336"/>
      <c r="L94" s="336"/>
      <c r="M94" s="336"/>
      <c r="N94" s="313"/>
      <c r="O94" s="313"/>
      <c r="P94" s="336"/>
      <c r="Q94" s="336"/>
      <c r="R94" s="336"/>
      <c r="S94" s="336"/>
      <c r="T94" s="336"/>
      <c r="U94" s="336"/>
      <c r="V94" s="336"/>
      <c r="W94" s="336"/>
      <c r="X94" s="336"/>
      <c r="Y94" s="336"/>
      <c r="Z94" s="336"/>
      <c r="AA94" s="336"/>
    </row>
    <row r="95" ht="15" hidden="1" spans="2:27">
      <c r="B95" s="43"/>
      <c r="C95" s="279"/>
      <c r="D95" s="337"/>
      <c r="E95" s="337"/>
      <c r="F95" s="337"/>
      <c r="G95" s="337"/>
      <c r="H95" s="337"/>
      <c r="I95" s="337"/>
      <c r="J95" s="337"/>
      <c r="K95" s="337"/>
      <c r="L95" s="337"/>
      <c r="M95" s="337"/>
      <c r="N95" s="337"/>
      <c r="O95" s="313"/>
      <c r="P95" s="336"/>
      <c r="Q95" s="336"/>
      <c r="R95" s="336"/>
      <c r="S95" s="336"/>
      <c r="T95" s="336"/>
      <c r="U95" s="336"/>
      <c r="V95" s="336"/>
      <c r="W95" s="336"/>
      <c r="X95" s="336"/>
      <c r="Y95" s="336"/>
      <c r="Z95" s="336"/>
      <c r="AA95" s="336"/>
    </row>
    <row r="96" ht="15" hidden="1" spans="2:27">
      <c r="B96" s="43"/>
      <c r="C96" s="279"/>
      <c r="D96" s="338"/>
      <c r="E96" s="339"/>
      <c r="F96" s="340"/>
      <c r="G96" s="339"/>
      <c r="H96" s="339"/>
      <c r="I96" s="339"/>
      <c r="J96" s="339"/>
      <c r="K96" s="339"/>
      <c r="L96" s="366"/>
      <c r="M96" s="366"/>
      <c r="N96" s="339"/>
      <c r="O96" s="313"/>
      <c r="P96" s="336"/>
      <c r="Q96" s="336"/>
      <c r="R96" s="336"/>
      <c r="S96" s="336"/>
      <c r="T96" s="336"/>
      <c r="U96" s="336"/>
      <c r="V96" s="336"/>
      <c r="W96" s="336"/>
      <c r="X96" s="336"/>
      <c r="Y96" s="336"/>
      <c r="Z96" s="336"/>
      <c r="AA96" s="336"/>
    </row>
    <row r="97" ht="15" hidden="1" spans="2:27">
      <c r="B97" s="43"/>
      <c r="C97" s="279"/>
      <c r="D97" s="341"/>
      <c r="E97" s="313"/>
      <c r="F97" s="313"/>
      <c r="G97" s="313"/>
      <c r="H97" s="313"/>
      <c r="I97" s="313"/>
      <c r="J97" s="313"/>
      <c r="K97" s="313"/>
      <c r="L97" s="367"/>
      <c r="M97" s="367"/>
      <c r="N97" s="368"/>
      <c r="O97" s="313"/>
      <c r="P97" s="336"/>
      <c r="Q97" s="336"/>
      <c r="R97" s="336"/>
      <c r="S97" s="336"/>
      <c r="T97" s="336"/>
      <c r="U97" s="336"/>
      <c r="V97" s="336"/>
      <c r="W97" s="336"/>
      <c r="X97" s="336"/>
      <c r="Y97" s="336"/>
      <c r="Z97" s="336"/>
      <c r="AA97" s="336"/>
    </row>
    <row r="98" ht="15" hidden="1" spans="2:27">
      <c r="B98" s="43"/>
      <c r="C98" s="279"/>
      <c r="D98" s="341"/>
      <c r="E98" s="342"/>
      <c r="F98" s="342"/>
      <c r="G98" s="342"/>
      <c r="H98" s="342"/>
      <c r="I98" s="342"/>
      <c r="J98" s="342"/>
      <c r="K98" s="342"/>
      <c r="L98" s="367"/>
      <c r="M98" s="367"/>
      <c r="N98" s="369"/>
      <c r="O98" s="313"/>
      <c r="P98" s="336"/>
      <c r="Q98" s="336"/>
      <c r="R98" s="336"/>
      <c r="S98" s="336"/>
      <c r="T98" s="336"/>
      <c r="U98" s="336"/>
      <c r="V98" s="336"/>
      <c r="W98" s="336"/>
      <c r="X98" s="336"/>
      <c r="Y98" s="336"/>
      <c r="Z98" s="336"/>
      <c r="AA98" s="336"/>
    </row>
    <row r="99" ht="15" hidden="1" spans="2:27">
      <c r="B99" s="43"/>
      <c r="C99" s="279"/>
      <c r="D99" s="341"/>
      <c r="E99" s="313"/>
      <c r="F99" s="313"/>
      <c r="G99" s="313"/>
      <c r="H99" s="313"/>
      <c r="I99" s="313"/>
      <c r="J99" s="313"/>
      <c r="K99" s="313"/>
      <c r="L99" s="370"/>
      <c r="M99" s="370"/>
      <c r="N99" s="313"/>
      <c r="O99" s="313"/>
      <c r="P99" s="336"/>
      <c r="Q99" s="336"/>
      <c r="R99" s="336"/>
      <c r="S99" s="336"/>
      <c r="T99" s="336"/>
      <c r="U99" s="336"/>
      <c r="V99" s="336"/>
      <c r="W99" s="336"/>
      <c r="X99" s="336"/>
      <c r="Y99" s="336"/>
      <c r="Z99" s="336"/>
      <c r="AA99" s="336"/>
    </row>
    <row r="100" ht="15" hidden="1" spans="2:27">
      <c r="B100" s="43"/>
      <c r="C100" s="279"/>
      <c r="D100" s="341"/>
      <c r="E100" s="313"/>
      <c r="F100" s="313"/>
      <c r="G100" s="313"/>
      <c r="H100" s="313"/>
      <c r="I100" s="313"/>
      <c r="J100" s="313"/>
      <c r="K100" s="313"/>
      <c r="L100" s="371"/>
      <c r="M100" s="371"/>
      <c r="N100" s="313"/>
      <c r="O100" s="313"/>
      <c r="P100" s="336"/>
      <c r="Q100" s="336"/>
      <c r="R100" s="336"/>
      <c r="S100" s="336"/>
      <c r="T100" s="336"/>
      <c r="U100" s="336"/>
      <c r="V100" s="336"/>
      <c r="W100" s="336"/>
      <c r="X100" s="336"/>
      <c r="Y100" s="336"/>
      <c r="Z100" s="336"/>
      <c r="AA100" s="336"/>
    </row>
    <row r="101" ht="15" hidden="1" spans="2:27">
      <c r="B101" s="43"/>
      <c r="C101" s="279"/>
      <c r="D101" s="313"/>
      <c r="E101" s="343"/>
      <c r="F101" s="343"/>
      <c r="G101" s="343"/>
      <c r="H101" s="343"/>
      <c r="I101" s="343"/>
      <c r="J101" s="343"/>
      <c r="K101" s="343"/>
      <c r="L101" s="371"/>
      <c r="M101" s="371"/>
      <c r="N101" s="313"/>
      <c r="O101" s="313"/>
      <c r="P101" s="336"/>
      <c r="Q101" s="336"/>
      <c r="R101" s="336"/>
      <c r="S101" s="336"/>
      <c r="T101" s="336"/>
      <c r="U101" s="336"/>
      <c r="V101" s="336"/>
      <c r="W101" s="336"/>
      <c r="X101" s="336"/>
      <c r="Y101" s="336"/>
      <c r="Z101" s="336"/>
      <c r="AA101" s="336"/>
    </row>
    <row r="102" ht="15" hidden="1" spans="2:27">
      <c r="B102" s="43"/>
      <c r="C102" s="279"/>
      <c r="D102" s="313"/>
      <c r="E102" s="313"/>
      <c r="F102" s="313"/>
      <c r="G102" s="313"/>
      <c r="H102" s="313"/>
      <c r="I102" s="313"/>
      <c r="J102" s="313"/>
      <c r="K102" s="313"/>
      <c r="L102" s="313"/>
      <c r="M102" s="313"/>
      <c r="N102" s="313"/>
      <c r="O102" s="313"/>
      <c r="P102" s="336"/>
      <c r="Q102" s="336"/>
      <c r="R102" s="336"/>
      <c r="S102" s="336"/>
      <c r="T102" s="336"/>
      <c r="U102" s="336"/>
      <c r="V102" s="336"/>
      <c r="W102" s="336"/>
      <c r="X102" s="336"/>
      <c r="Y102" s="336"/>
      <c r="Z102" s="336"/>
      <c r="AA102" s="336"/>
    </row>
    <row r="103" ht="15" hidden="1" spans="2:27">
      <c r="B103" s="43"/>
      <c r="C103" s="279"/>
      <c r="D103" s="337"/>
      <c r="E103" s="337"/>
      <c r="F103" s="337"/>
      <c r="G103" s="337"/>
      <c r="H103" s="337"/>
      <c r="I103" s="337"/>
      <c r="J103" s="337"/>
      <c r="K103" s="337"/>
      <c r="L103" s="337"/>
      <c r="M103" s="337"/>
      <c r="N103" s="337"/>
      <c r="O103" s="313"/>
      <c r="P103" s="336"/>
      <c r="Q103" s="336"/>
      <c r="R103" s="336"/>
      <c r="S103" s="336"/>
      <c r="T103" s="336"/>
      <c r="U103" s="336"/>
      <c r="V103" s="336"/>
      <c r="W103" s="336"/>
      <c r="X103" s="336"/>
      <c r="Y103" s="336"/>
      <c r="Z103" s="336"/>
      <c r="AA103" s="336"/>
    </row>
    <row r="104" ht="15" hidden="1" spans="2:27">
      <c r="B104" s="43"/>
      <c r="C104" s="279"/>
      <c r="D104" s="338"/>
      <c r="E104" s="344"/>
      <c r="F104" s="345"/>
      <c r="G104" s="344"/>
      <c r="H104" s="344"/>
      <c r="I104" s="344"/>
      <c r="J104" s="344"/>
      <c r="K104" s="344"/>
      <c r="L104" s="344"/>
      <c r="M104" s="344"/>
      <c r="N104" s="372"/>
      <c r="O104" s="313"/>
      <c r="P104" s="336"/>
      <c r="Q104" s="336"/>
      <c r="R104" s="336"/>
      <c r="S104" s="336"/>
      <c r="T104" s="336"/>
      <c r="U104" s="336"/>
      <c r="V104" s="336"/>
      <c r="W104" s="336"/>
      <c r="X104" s="336"/>
      <c r="Y104" s="336"/>
      <c r="Z104" s="336"/>
      <c r="AA104" s="336"/>
    </row>
    <row r="105" hidden="1" spans="3:27">
      <c r="C105" s="346"/>
      <c r="D105" s="226"/>
      <c r="E105" s="347"/>
      <c r="F105" s="347"/>
      <c r="G105" s="347"/>
      <c r="H105" s="347"/>
      <c r="I105" s="347"/>
      <c r="J105" s="347"/>
      <c r="K105" s="347"/>
      <c r="L105" s="347"/>
      <c r="M105" s="347"/>
      <c r="N105" s="342"/>
      <c r="O105" s="226"/>
      <c r="P105" s="373"/>
      <c r="Q105" s="373"/>
      <c r="R105" s="373"/>
      <c r="S105" s="373"/>
      <c r="T105" s="373"/>
      <c r="U105" s="373"/>
      <c r="V105" s="373"/>
      <c r="W105" s="373"/>
      <c r="X105" s="373"/>
      <c r="Y105" s="373"/>
      <c r="Z105" s="373"/>
      <c r="AA105" s="373"/>
    </row>
    <row r="106" ht="15" hidden="1" spans="3:27">
      <c r="C106" s="348"/>
      <c r="D106" s="349"/>
      <c r="E106" s="350"/>
      <c r="F106" s="350"/>
      <c r="G106" s="350"/>
      <c r="H106" s="350"/>
      <c r="I106" s="350"/>
      <c r="J106" s="350"/>
      <c r="K106" s="350"/>
      <c r="L106" s="350"/>
      <c r="M106" s="350"/>
      <c r="N106" s="374"/>
      <c r="O106" s="375"/>
      <c r="P106" s="376"/>
      <c r="Q106" s="376"/>
      <c r="R106" s="376"/>
      <c r="S106" s="376"/>
      <c r="T106" s="376"/>
      <c r="U106" s="376"/>
      <c r="V106" s="376"/>
      <c r="W106" s="376"/>
      <c r="X106" s="376"/>
      <c r="Y106" s="376"/>
      <c r="Z106" s="376"/>
      <c r="AA106" s="376"/>
    </row>
    <row r="107" ht="15" hidden="1" spans="3:27">
      <c r="C107" s="348"/>
      <c r="D107" s="351"/>
      <c r="E107" s="352"/>
      <c r="F107" s="352"/>
      <c r="G107" s="352"/>
      <c r="H107" s="352"/>
      <c r="I107" s="352"/>
      <c r="J107" s="352"/>
      <c r="K107" s="352"/>
      <c r="L107" s="352"/>
      <c r="M107" s="352"/>
      <c r="N107" s="377"/>
      <c r="O107" s="354"/>
      <c r="P107" s="348"/>
      <c r="Q107" s="348"/>
      <c r="R107" s="348"/>
      <c r="S107" s="348"/>
      <c r="T107" s="348"/>
      <c r="U107" s="348"/>
      <c r="V107" s="348"/>
      <c r="W107" s="348"/>
      <c r="X107" s="348"/>
      <c r="Y107" s="348"/>
      <c r="Z107" s="348"/>
      <c r="AA107" s="348"/>
    </row>
    <row r="108" ht="15" hidden="1" spans="3:27">
      <c r="C108" s="348"/>
      <c r="D108" s="353"/>
      <c r="E108" s="354"/>
      <c r="F108" s="354"/>
      <c r="G108" s="354"/>
      <c r="H108" s="354"/>
      <c r="I108" s="354"/>
      <c r="J108" s="354"/>
      <c r="K108" s="354"/>
      <c r="L108" s="354"/>
      <c r="M108" s="354"/>
      <c r="N108" s="354"/>
      <c r="O108" s="354"/>
      <c r="P108" s="348"/>
      <c r="Q108" s="348"/>
      <c r="R108" s="348"/>
      <c r="S108" s="348"/>
      <c r="T108" s="348"/>
      <c r="U108" s="348"/>
      <c r="V108" s="348"/>
      <c r="W108" s="348"/>
      <c r="X108" s="348"/>
      <c r="Y108" s="348"/>
      <c r="Z108" s="348"/>
      <c r="AA108" s="348"/>
    </row>
    <row r="109" ht="15" hidden="1" spans="3:27">
      <c r="C109" s="348"/>
      <c r="D109" s="354"/>
      <c r="E109" s="354"/>
      <c r="F109" s="354"/>
      <c r="G109" s="354"/>
      <c r="H109" s="354"/>
      <c r="I109" s="354"/>
      <c r="J109" s="354"/>
      <c r="K109" s="354"/>
      <c r="L109" s="354"/>
      <c r="M109" s="354"/>
      <c r="N109" s="354"/>
      <c r="O109" s="354"/>
      <c r="P109" s="348"/>
      <c r="Q109" s="348"/>
      <c r="R109" s="348"/>
      <c r="S109" s="348"/>
      <c r="T109" s="348"/>
      <c r="U109" s="348"/>
      <c r="V109" s="348"/>
      <c r="W109" s="348"/>
      <c r="X109" s="348"/>
      <c r="Y109" s="348"/>
      <c r="Z109" s="348"/>
      <c r="AA109" s="348"/>
    </row>
    <row r="110" ht="15" hidden="1" spans="4:12">
      <c r="D110" s="160"/>
      <c r="E110" s="160"/>
      <c r="F110" s="160"/>
      <c r="G110" s="160"/>
      <c r="H110" s="160"/>
      <c r="I110" s="160"/>
      <c r="J110" s="160"/>
      <c r="K110" s="160"/>
      <c r="L110" s="160"/>
    </row>
    <row r="111" ht="15" hidden="1" spans="4:12">
      <c r="D111" s="160"/>
      <c r="E111" s="160"/>
      <c r="F111" s="160"/>
      <c r="G111" s="160"/>
      <c r="H111" s="160"/>
      <c r="I111" s="160"/>
      <c r="J111" s="160"/>
      <c r="K111" s="160"/>
      <c r="L111" s="160"/>
    </row>
  </sheetData>
  <pageMargins left="0.511811024" right="0.511811024" top="0.787401575" bottom="0.787401575" header="0.31496062" footer="0.31496062"/>
  <headerFooter/>
  <ignoredErrors>
    <ignoredError sqref="L35;L61:M61;E90:M90;E82:M82;E74:M74;H61:K61;H48:L48;H35:K35;E23:M23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4"/>
  <sheetViews>
    <sheetView showGridLines="0" zoomScale="75" zoomScaleNormal="75" topLeftCell="B1" workbookViewId="0">
      <selection activeCell="C14" sqref="C14"/>
    </sheetView>
  </sheetViews>
  <sheetFormatPr defaultColWidth="0" defaultRowHeight="15"/>
  <cols>
    <col min="1" max="1" width="0.333333333333333" style="14" hidden="1" customWidth="1"/>
    <col min="2" max="2" width="4.43809523809524" customWidth="1"/>
    <col min="3" max="3" width="14" customWidth="1"/>
    <col min="4" max="8" width="9.1047619047619" customWidth="1"/>
    <col min="9" max="9" width="10.3333333333333" style="160" customWidth="1"/>
    <col min="10" max="10" width="16.552380952381" style="160" customWidth="1"/>
    <col min="11" max="11" width="15.4380952380952" style="160" customWidth="1"/>
    <col min="12" max="12" width="4.43809523809524" style="160" customWidth="1"/>
    <col min="13" max="13" width="14" customWidth="1"/>
    <col min="14" max="17" width="9.1047619047619" customWidth="1"/>
    <col min="18" max="18" width="9.88571428571429" customWidth="1"/>
    <col min="19" max="19" width="12" customWidth="1"/>
    <col min="20" max="20" width="10.3333333333333" customWidth="1"/>
    <col min="21" max="21" width="19.552380952381" style="160" customWidth="1"/>
    <col min="22" max="22" width="4.43809523809524" style="14" customWidth="1"/>
    <col min="23" max="23" width="14" style="14" customWidth="1"/>
    <col min="24" max="25" width="9.1047619047619" style="14" customWidth="1"/>
    <col min="26" max="26" width="14.3333333333333" style="14" customWidth="1"/>
    <col min="27" max="30" width="9.1047619047619" style="14" customWidth="1"/>
    <col min="31" max="31" width="13.6666666666667" style="14" customWidth="1"/>
    <col min="32" max="32" width="9.1047619047619" style="14" customWidth="1"/>
    <col min="33" max="33" width="19" style="14" hidden="1" customWidth="1"/>
    <col min="34" max="16384" width="9.1047619047619" style="14" hidden="1"/>
  </cols>
  <sheetData>
    <row r="1" spans="2:32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2:3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2:30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</row>
    <row r="6" spans="9:22">
      <c r="I6"/>
      <c r="J6"/>
      <c r="K6"/>
      <c r="L6"/>
      <c r="U6"/>
      <c r="V6"/>
    </row>
    <row r="7" spans="9:22">
      <c r="I7"/>
      <c r="J7"/>
      <c r="K7"/>
      <c r="L7"/>
      <c r="U7"/>
      <c r="V7"/>
    </row>
    <row r="8" spans="9:22">
      <c r="I8"/>
      <c r="J8"/>
      <c r="K8"/>
      <c r="L8"/>
      <c r="U8"/>
      <c r="V8"/>
    </row>
    <row r="9" spans="9:22">
      <c r="I9"/>
      <c r="J9"/>
      <c r="K9"/>
      <c r="L9"/>
      <c r="U9"/>
      <c r="V9"/>
    </row>
    <row r="10" spans="9:22">
      <c r="I10"/>
      <c r="J10"/>
      <c r="K10"/>
      <c r="L10"/>
      <c r="U10"/>
      <c r="V10"/>
    </row>
    <row r="11" spans="2:3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1"/>
      <c r="X11" s="21"/>
      <c r="Y11" s="21"/>
      <c r="Z11" s="21"/>
      <c r="AA11" s="21"/>
      <c r="AB11" s="21"/>
      <c r="AC11" s="21"/>
      <c r="AD11" s="21"/>
      <c r="AE11" s="21"/>
      <c r="AF11" s="21"/>
    </row>
    <row r="12" spans="2:3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21"/>
      <c r="X12" s="21"/>
      <c r="Y12" s="21"/>
      <c r="Z12" s="21"/>
      <c r="AA12" s="21"/>
      <c r="AB12" s="21"/>
      <c r="AC12" s="21"/>
      <c r="AD12" s="21"/>
      <c r="AE12" s="21"/>
      <c r="AF12" s="21"/>
    </row>
    <row r="13" spans="2:32">
      <c r="B13" s="1"/>
      <c r="C13" s="16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21"/>
      <c r="X13" s="21"/>
      <c r="Y13" s="21"/>
      <c r="Z13" s="21"/>
      <c r="AA13" s="21"/>
      <c r="AB13" s="21"/>
      <c r="AC13" s="21"/>
      <c r="AD13" s="21"/>
      <c r="AE13" s="21"/>
      <c r="AF13" s="21"/>
    </row>
    <row r="14" spans="2:3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X14" s="21"/>
      <c r="Y14" s="21"/>
      <c r="Z14" s="21"/>
      <c r="AA14" s="21"/>
      <c r="AB14" s="21"/>
      <c r="AC14" s="21"/>
      <c r="AD14" s="21"/>
      <c r="AE14" s="21"/>
      <c r="AF14" s="21"/>
    </row>
    <row r="15" ht="15.75" spans="2:32">
      <c r="B15" s="1"/>
      <c r="C15" s="169"/>
      <c r="D15" s="169"/>
      <c r="E15" s="1"/>
      <c r="F15" s="1"/>
      <c r="G15" s="1"/>
      <c r="H15" s="1"/>
      <c r="I15" s="55"/>
      <c r="J15" s="55"/>
      <c r="K15" s="55"/>
      <c r="L15" s="55"/>
      <c r="M15" s="279"/>
      <c r="N15" s="169"/>
      <c r="O15" s="1"/>
      <c r="P15" s="1"/>
      <c r="Q15" s="1"/>
      <c r="R15" s="1"/>
      <c r="S15" s="1"/>
      <c r="T15" s="1"/>
      <c r="U15" s="55"/>
      <c r="V15" s="21"/>
      <c r="W15" s="279"/>
      <c r="X15" s="21"/>
      <c r="Y15" s="21"/>
      <c r="Z15" s="21"/>
      <c r="AA15" s="21"/>
      <c r="AB15" s="21"/>
      <c r="AC15" s="21"/>
      <c r="AD15" s="21"/>
      <c r="AE15" s="21"/>
      <c r="AF15" s="21"/>
    </row>
    <row r="16" ht="49.5" customHeight="1" spans="2:32">
      <c r="B16" s="75" t="s">
        <v>199</v>
      </c>
      <c r="C16" s="76"/>
      <c r="D16" s="76"/>
      <c r="E16" s="76"/>
      <c r="F16" s="76"/>
      <c r="G16" s="76"/>
      <c r="H16" s="76"/>
      <c r="I16" s="76"/>
      <c r="J16" s="76"/>
      <c r="K16" s="78"/>
      <c r="L16" s="75" t="s">
        <v>200</v>
      </c>
      <c r="M16" s="76"/>
      <c r="N16" s="76"/>
      <c r="O16" s="76"/>
      <c r="P16" s="76"/>
      <c r="Q16" s="76"/>
      <c r="R16" s="76"/>
      <c r="S16" s="76"/>
      <c r="T16" s="76"/>
      <c r="U16" s="78"/>
      <c r="V16" s="75" t="s">
        <v>201</v>
      </c>
      <c r="W16" s="76"/>
      <c r="X16" s="76"/>
      <c r="Y16" s="76"/>
      <c r="Z16" s="76"/>
      <c r="AA16" s="76"/>
      <c r="AB16" s="76"/>
      <c r="AC16" s="76"/>
      <c r="AD16" s="76"/>
      <c r="AE16" s="78"/>
      <c r="AF16" s="21"/>
    </row>
    <row r="17" customHeight="1" spans="2:32">
      <c r="B17" s="245"/>
      <c r="C17" s="55"/>
      <c r="D17" s="55"/>
      <c r="E17" s="55"/>
      <c r="F17" s="55"/>
      <c r="G17" s="55"/>
      <c r="H17" s="55"/>
      <c r="I17" s="55"/>
      <c r="J17" s="55"/>
      <c r="K17" s="255"/>
      <c r="L17" s="245"/>
      <c r="M17" s="55"/>
      <c r="N17" s="55"/>
      <c r="O17" s="55"/>
      <c r="P17" s="55"/>
      <c r="Q17" s="55"/>
      <c r="R17" s="55"/>
      <c r="S17" s="55"/>
      <c r="T17" s="55"/>
      <c r="U17" s="255"/>
      <c r="V17" s="245"/>
      <c r="W17" s="55"/>
      <c r="X17" s="55"/>
      <c r="Y17" s="55"/>
      <c r="Z17" s="55"/>
      <c r="AA17" s="55"/>
      <c r="AB17" s="55"/>
      <c r="AC17" s="55"/>
      <c r="AD17" s="55"/>
      <c r="AE17" s="255"/>
      <c r="AF17" s="21"/>
    </row>
    <row r="18" s="272" customFormat="1" customHeight="1" spans="2:32">
      <c r="B18" s="273"/>
      <c r="C18" s="274"/>
      <c r="D18" s="275" t="s">
        <v>202</v>
      </c>
      <c r="E18" s="276"/>
      <c r="F18" s="276"/>
      <c r="G18" s="276"/>
      <c r="H18" s="277"/>
      <c r="I18" s="277"/>
      <c r="J18" s="280"/>
      <c r="K18" s="281"/>
      <c r="L18" s="273"/>
      <c r="M18" s="274"/>
      <c r="N18" s="275" t="s">
        <v>203</v>
      </c>
      <c r="O18" s="276"/>
      <c r="P18" s="276"/>
      <c r="Q18" s="276"/>
      <c r="R18" s="277"/>
      <c r="S18" s="277"/>
      <c r="T18" s="280"/>
      <c r="U18" s="281"/>
      <c r="V18" s="273"/>
      <c r="W18" s="274"/>
      <c r="X18" s="275" t="s">
        <v>204</v>
      </c>
      <c r="Y18" s="276"/>
      <c r="Z18" s="276"/>
      <c r="AA18" s="276"/>
      <c r="AB18" s="277"/>
      <c r="AC18" s="277"/>
      <c r="AD18" s="280"/>
      <c r="AE18" s="281"/>
      <c r="AF18" s="72"/>
    </row>
    <row r="19" customHeight="1" spans="2:32">
      <c r="B19" s="245"/>
      <c r="C19" s="55"/>
      <c r="D19" s="55"/>
      <c r="E19" s="55"/>
      <c r="F19" s="55"/>
      <c r="G19" s="55"/>
      <c r="H19" s="24"/>
      <c r="I19" s="24"/>
      <c r="J19" s="24"/>
      <c r="K19" s="282"/>
      <c r="L19" s="245"/>
      <c r="M19" s="55"/>
      <c r="N19" s="55"/>
      <c r="O19" s="55"/>
      <c r="P19" s="55"/>
      <c r="Q19" s="55"/>
      <c r="R19" s="24"/>
      <c r="S19" s="24"/>
      <c r="T19" s="24"/>
      <c r="U19" s="257"/>
      <c r="V19" s="245"/>
      <c r="W19" s="55"/>
      <c r="X19" s="55"/>
      <c r="Y19" s="55"/>
      <c r="Z19" s="55"/>
      <c r="AA19" s="55"/>
      <c r="AB19" s="24"/>
      <c r="AC19" s="24"/>
      <c r="AD19" s="24"/>
      <c r="AE19" s="257"/>
      <c r="AF19" s="21"/>
    </row>
    <row r="20" customHeight="1" spans="2:32">
      <c r="B20" s="245"/>
      <c r="C20" s="55"/>
      <c r="D20" s="55"/>
      <c r="E20" s="55"/>
      <c r="F20" s="55"/>
      <c r="G20" s="55"/>
      <c r="H20" s="24"/>
      <c r="I20" s="24"/>
      <c r="J20" s="24"/>
      <c r="K20" s="282"/>
      <c r="L20" s="245"/>
      <c r="M20" s="55"/>
      <c r="N20" s="55"/>
      <c r="O20" s="55"/>
      <c r="P20" s="55"/>
      <c r="Q20" s="55"/>
      <c r="R20" s="24"/>
      <c r="S20" s="24"/>
      <c r="T20" s="24"/>
      <c r="U20" s="257"/>
      <c r="V20" s="245"/>
      <c r="W20" s="55"/>
      <c r="X20" s="55"/>
      <c r="Y20" s="55"/>
      <c r="Z20" s="55"/>
      <c r="AA20" s="55"/>
      <c r="AB20" s="24"/>
      <c r="AC20" s="24"/>
      <c r="AD20" s="24"/>
      <c r="AE20" s="257"/>
      <c r="AF20" s="21"/>
    </row>
    <row r="21" customHeight="1" spans="2:32">
      <c r="B21" s="245"/>
      <c r="C21" s="55"/>
      <c r="D21" s="55"/>
      <c r="E21" s="55"/>
      <c r="F21" s="55"/>
      <c r="G21" s="55"/>
      <c r="H21" s="24"/>
      <c r="I21" s="24"/>
      <c r="J21" s="24"/>
      <c r="K21" s="282"/>
      <c r="L21" s="245"/>
      <c r="M21" s="55"/>
      <c r="N21" s="55"/>
      <c r="O21" s="55"/>
      <c r="P21" s="55"/>
      <c r="Q21" s="55"/>
      <c r="R21" s="24"/>
      <c r="S21" s="24"/>
      <c r="T21" s="24"/>
      <c r="U21" s="257"/>
      <c r="V21" s="245"/>
      <c r="W21" s="55"/>
      <c r="X21" s="55"/>
      <c r="Y21" s="55"/>
      <c r="Z21" s="55"/>
      <c r="AA21" s="55"/>
      <c r="AB21" s="24"/>
      <c r="AC21" s="24"/>
      <c r="AD21" s="24"/>
      <c r="AE21" s="257"/>
      <c r="AF21" s="21"/>
    </row>
    <row r="22" customHeight="1" spans="2:32">
      <c r="B22" s="245"/>
      <c r="C22" s="55"/>
      <c r="D22" s="55"/>
      <c r="E22" s="55"/>
      <c r="F22" s="55"/>
      <c r="G22" s="55"/>
      <c r="H22" s="24"/>
      <c r="I22" s="24"/>
      <c r="J22" s="24"/>
      <c r="K22" s="282"/>
      <c r="L22" s="245"/>
      <c r="M22" s="55"/>
      <c r="N22" s="55"/>
      <c r="O22" s="55"/>
      <c r="P22" s="55"/>
      <c r="Q22" s="55"/>
      <c r="R22" s="24"/>
      <c r="S22" s="24"/>
      <c r="T22" s="24"/>
      <c r="U22" s="257"/>
      <c r="V22" s="245"/>
      <c r="W22" s="55"/>
      <c r="X22" s="55"/>
      <c r="Y22" s="55"/>
      <c r="Z22" s="55"/>
      <c r="AA22" s="55"/>
      <c r="AB22" s="24"/>
      <c r="AC22" s="24"/>
      <c r="AD22" s="24"/>
      <c r="AE22" s="257"/>
      <c r="AF22" s="21"/>
    </row>
    <row r="23" customHeight="1" spans="2:32">
      <c r="B23" s="245"/>
      <c r="C23" s="55"/>
      <c r="D23" s="55"/>
      <c r="E23" s="55"/>
      <c r="F23" s="55"/>
      <c r="G23" s="55"/>
      <c r="H23" s="24"/>
      <c r="I23" s="24"/>
      <c r="J23" s="24"/>
      <c r="K23" s="282"/>
      <c r="L23" s="245"/>
      <c r="M23" s="55"/>
      <c r="N23" s="55"/>
      <c r="O23" s="55"/>
      <c r="P23" s="55"/>
      <c r="Q23" s="55"/>
      <c r="R23" s="24"/>
      <c r="S23" s="24"/>
      <c r="T23" s="24"/>
      <c r="U23" s="257"/>
      <c r="V23" s="245"/>
      <c r="W23" s="55"/>
      <c r="X23" s="55"/>
      <c r="Y23" s="55"/>
      <c r="Z23" s="55"/>
      <c r="AA23" s="55"/>
      <c r="AB23" s="24"/>
      <c r="AC23" s="24"/>
      <c r="AD23" s="24"/>
      <c r="AE23" s="257"/>
      <c r="AF23" s="21"/>
    </row>
    <row r="24" customHeight="1" spans="2:32">
      <c r="B24" s="245"/>
      <c r="C24" s="55"/>
      <c r="D24" s="55"/>
      <c r="E24" s="55"/>
      <c r="F24" s="55"/>
      <c r="G24" s="55"/>
      <c r="H24" s="24"/>
      <c r="I24" s="24"/>
      <c r="J24" s="24"/>
      <c r="K24" s="282"/>
      <c r="L24" s="245"/>
      <c r="M24" s="55"/>
      <c r="N24" s="55"/>
      <c r="O24" s="55"/>
      <c r="P24" s="55"/>
      <c r="Q24" s="55"/>
      <c r="R24" s="24"/>
      <c r="S24" s="24"/>
      <c r="T24" s="24"/>
      <c r="U24" s="257"/>
      <c r="V24" s="245"/>
      <c r="W24" s="55"/>
      <c r="X24" s="55"/>
      <c r="Y24" s="55"/>
      <c r="Z24" s="55"/>
      <c r="AA24" s="55"/>
      <c r="AB24" s="24"/>
      <c r="AC24" s="24"/>
      <c r="AD24" s="24"/>
      <c r="AE24" s="257"/>
      <c r="AF24" s="21"/>
    </row>
    <row r="25" customHeight="1" spans="2:32">
      <c r="B25" s="245"/>
      <c r="C25" s="55"/>
      <c r="D25" s="55"/>
      <c r="E25" s="55"/>
      <c r="F25" s="55"/>
      <c r="G25" s="55"/>
      <c r="H25" s="24"/>
      <c r="I25" s="24"/>
      <c r="J25" s="24"/>
      <c r="K25" s="282"/>
      <c r="L25" s="245"/>
      <c r="M25" s="55"/>
      <c r="N25" s="55"/>
      <c r="O25" s="55"/>
      <c r="P25" s="55"/>
      <c r="Q25" s="55"/>
      <c r="R25" s="24"/>
      <c r="S25" s="24"/>
      <c r="T25" s="24"/>
      <c r="U25" s="257"/>
      <c r="V25" s="245"/>
      <c r="W25" s="55"/>
      <c r="X25" s="55"/>
      <c r="Y25" s="55"/>
      <c r="Z25" s="55"/>
      <c r="AA25" s="55"/>
      <c r="AB25" s="24"/>
      <c r="AC25" s="24"/>
      <c r="AD25" s="24"/>
      <c r="AE25" s="257"/>
      <c r="AF25" s="21"/>
    </row>
    <row r="26" customHeight="1" spans="2:32">
      <c r="B26" s="245"/>
      <c r="C26" s="55"/>
      <c r="D26" s="55"/>
      <c r="E26" s="55"/>
      <c r="F26" s="55"/>
      <c r="G26" s="55"/>
      <c r="H26" s="24"/>
      <c r="I26" s="24"/>
      <c r="J26" s="24"/>
      <c r="K26" s="282"/>
      <c r="L26" s="245"/>
      <c r="M26" s="55"/>
      <c r="N26" s="55"/>
      <c r="O26" s="55"/>
      <c r="P26" s="55"/>
      <c r="Q26" s="55"/>
      <c r="R26" s="24"/>
      <c r="S26" s="24"/>
      <c r="T26" s="24"/>
      <c r="U26" s="257"/>
      <c r="V26" s="245"/>
      <c r="W26" s="55"/>
      <c r="X26" s="55"/>
      <c r="Y26" s="55"/>
      <c r="Z26" s="55"/>
      <c r="AA26" s="55"/>
      <c r="AB26" s="24"/>
      <c r="AC26" s="24"/>
      <c r="AD26" s="24"/>
      <c r="AE26" s="257"/>
      <c r="AF26" s="21"/>
    </row>
    <row r="27" customHeight="1" spans="2:32">
      <c r="B27" s="245"/>
      <c r="C27" s="55"/>
      <c r="D27" s="55"/>
      <c r="E27" s="55"/>
      <c r="F27" s="55"/>
      <c r="G27" s="55"/>
      <c r="H27" s="24"/>
      <c r="I27" s="24"/>
      <c r="J27" s="24"/>
      <c r="K27" s="282"/>
      <c r="L27" s="245"/>
      <c r="M27" s="55"/>
      <c r="N27" s="55"/>
      <c r="O27" s="55"/>
      <c r="P27" s="55"/>
      <c r="Q27" s="55"/>
      <c r="R27" s="24"/>
      <c r="S27" s="24"/>
      <c r="T27" s="24"/>
      <c r="U27" s="257"/>
      <c r="V27" s="245"/>
      <c r="W27" s="55"/>
      <c r="X27" s="55"/>
      <c r="Y27" s="55"/>
      <c r="Z27" s="55"/>
      <c r="AA27" s="55"/>
      <c r="AB27" s="24"/>
      <c r="AC27" s="24"/>
      <c r="AD27" s="24"/>
      <c r="AE27" s="257"/>
      <c r="AF27" s="21"/>
    </row>
    <row r="28" customHeight="1" spans="2:32">
      <c r="B28" s="245"/>
      <c r="C28" s="55"/>
      <c r="D28" s="55"/>
      <c r="E28" s="55"/>
      <c r="F28" s="55"/>
      <c r="G28" s="55"/>
      <c r="H28" s="24"/>
      <c r="I28" s="24"/>
      <c r="J28" s="24"/>
      <c r="K28" s="282"/>
      <c r="L28" s="245"/>
      <c r="M28" s="55"/>
      <c r="N28" s="55"/>
      <c r="O28" s="55"/>
      <c r="P28" s="55"/>
      <c r="Q28" s="55"/>
      <c r="R28" s="24"/>
      <c r="S28" s="24"/>
      <c r="T28" s="24"/>
      <c r="U28" s="257"/>
      <c r="V28" s="245"/>
      <c r="W28" s="55"/>
      <c r="X28" s="55"/>
      <c r="Y28" s="55"/>
      <c r="Z28" s="55"/>
      <c r="AA28" s="55"/>
      <c r="AB28" s="24"/>
      <c r="AC28" s="24"/>
      <c r="AD28" s="24"/>
      <c r="AE28" s="257"/>
      <c r="AF28" s="21"/>
    </row>
    <row r="29" customHeight="1" spans="2:32">
      <c r="B29" s="245"/>
      <c r="C29" s="55"/>
      <c r="D29" s="55"/>
      <c r="E29" s="55"/>
      <c r="F29" s="55"/>
      <c r="G29" s="55"/>
      <c r="H29" s="24"/>
      <c r="I29" s="24"/>
      <c r="J29" s="24"/>
      <c r="K29" s="282"/>
      <c r="L29" s="245"/>
      <c r="M29" s="55"/>
      <c r="N29" s="55"/>
      <c r="O29" s="55"/>
      <c r="P29" s="55"/>
      <c r="Q29" s="55"/>
      <c r="R29" s="24"/>
      <c r="S29" s="24"/>
      <c r="T29" s="24"/>
      <c r="U29" s="257"/>
      <c r="V29" s="245"/>
      <c r="W29" s="55"/>
      <c r="X29" s="55"/>
      <c r="Y29" s="55"/>
      <c r="Z29" s="55"/>
      <c r="AA29" s="55"/>
      <c r="AB29" s="24"/>
      <c r="AC29" s="24"/>
      <c r="AD29" s="24"/>
      <c r="AE29" s="257"/>
      <c r="AF29" s="21"/>
    </row>
    <row r="30" customHeight="1" spans="2:32">
      <c r="B30" s="245"/>
      <c r="C30" s="55"/>
      <c r="D30" s="55"/>
      <c r="E30" s="55"/>
      <c r="F30" s="55"/>
      <c r="G30" s="55"/>
      <c r="H30" s="24"/>
      <c r="I30" s="24"/>
      <c r="J30" s="24"/>
      <c r="K30" s="257"/>
      <c r="L30" s="245"/>
      <c r="M30" s="55"/>
      <c r="N30" s="55"/>
      <c r="O30" s="55"/>
      <c r="P30" s="55"/>
      <c r="Q30" s="55"/>
      <c r="R30" s="24"/>
      <c r="S30" s="24"/>
      <c r="T30" s="24"/>
      <c r="U30" s="257"/>
      <c r="V30" s="245"/>
      <c r="W30" s="55"/>
      <c r="X30" s="55"/>
      <c r="Y30" s="55"/>
      <c r="Z30" s="55"/>
      <c r="AA30" s="55"/>
      <c r="AB30" s="24"/>
      <c r="AC30" s="24"/>
      <c r="AD30" s="24"/>
      <c r="AE30" s="257"/>
      <c r="AF30" s="21"/>
    </row>
    <row r="31" customHeight="1" spans="2:32">
      <c r="B31" s="245"/>
      <c r="C31" s="55"/>
      <c r="D31" s="55"/>
      <c r="E31" s="55"/>
      <c r="F31" s="55"/>
      <c r="G31" s="55"/>
      <c r="H31" s="24"/>
      <c r="I31" s="24"/>
      <c r="J31" s="24"/>
      <c r="K31" s="257"/>
      <c r="L31" s="245"/>
      <c r="M31" s="55"/>
      <c r="N31" s="55"/>
      <c r="O31" s="55"/>
      <c r="P31" s="55"/>
      <c r="Q31" s="55"/>
      <c r="R31" s="24"/>
      <c r="S31" s="24"/>
      <c r="T31" s="24"/>
      <c r="U31" s="257"/>
      <c r="V31" s="245"/>
      <c r="W31" s="55"/>
      <c r="X31" s="55"/>
      <c r="Y31" s="55"/>
      <c r="Z31" s="55"/>
      <c r="AA31" s="55"/>
      <c r="AB31" s="24"/>
      <c r="AC31" s="24"/>
      <c r="AD31" s="24"/>
      <c r="AE31" s="257"/>
      <c r="AF31" s="21"/>
    </row>
    <row r="32" customHeight="1" spans="2:32">
      <c r="B32" s="251"/>
      <c r="C32" s="252"/>
      <c r="D32" s="252"/>
      <c r="E32" s="252"/>
      <c r="F32" s="252"/>
      <c r="G32" s="252"/>
      <c r="H32" s="253"/>
      <c r="I32" s="253"/>
      <c r="J32" s="253"/>
      <c r="K32" s="258"/>
      <c r="L32" s="251"/>
      <c r="M32" s="252"/>
      <c r="N32" s="252"/>
      <c r="O32" s="252"/>
      <c r="P32" s="252"/>
      <c r="Q32" s="252"/>
      <c r="R32" s="253"/>
      <c r="S32" s="253"/>
      <c r="T32" s="253"/>
      <c r="U32" s="258"/>
      <c r="V32" s="251"/>
      <c r="W32" s="252"/>
      <c r="X32" s="252"/>
      <c r="Y32" s="252"/>
      <c r="Z32" s="252"/>
      <c r="AA32" s="252"/>
      <c r="AB32" s="253"/>
      <c r="AC32" s="253"/>
      <c r="AD32" s="253"/>
      <c r="AE32" s="258"/>
      <c r="AF32" s="21"/>
    </row>
    <row r="33" customHeight="1" spans="2:32">
      <c r="B33" s="245"/>
      <c r="C33" s="55"/>
      <c r="D33" s="55"/>
      <c r="E33" s="55"/>
      <c r="F33" s="55"/>
      <c r="G33" s="55"/>
      <c r="H33" s="55"/>
      <c r="I33" s="55"/>
      <c r="J33" s="55"/>
      <c r="K33" s="255"/>
      <c r="L33" s="245"/>
      <c r="M33" s="260"/>
      <c r="N33" s="275" t="s">
        <v>205</v>
      </c>
      <c r="O33" s="276"/>
      <c r="P33" s="276"/>
      <c r="Q33" s="276"/>
      <c r="R33" s="277"/>
      <c r="S33" s="277"/>
      <c r="T33" s="280"/>
      <c r="U33" s="281"/>
      <c r="V33" s="245"/>
      <c r="W33" s="55"/>
      <c r="X33" s="55"/>
      <c r="Y33" s="55"/>
      <c r="Z33" s="55"/>
      <c r="AA33" s="55"/>
      <c r="AB33" s="55"/>
      <c r="AC33" s="55"/>
      <c r="AD33" s="55"/>
      <c r="AE33" s="255"/>
      <c r="AF33" s="21"/>
    </row>
    <row r="34" s="272" customFormat="1" customHeight="1" spans="2:32">
      <c r="B34" s="273"/>
      <c r="C34" s="274"/>
      <c r="D34" s="275" t="s">
        <v>206</v>
      </c>
      <c r="E34" s="276"/>
      <c r="F34" s="276"/>
      <c r="G34" s="276"/>
      <c r="H34" s="277"/>
      <c r="I34" s="277"/>
      <c r="J34" s="280"/>
      <c r="K34" s="281"/>
      <c r="L34" s="273"/>
      <c r="M34" s="278"/>
      <c r="N34" s="55"/>
      <c r="O34" s="55"/>
      <c r="P34" s="55"/>
      <c r="Q34" s="55"/>
      <c r="R34" s="24"/>
      <c r="S34" s="24"/>
      <c r="T34" s="24"/>
      <c r="U34" s="257"/>
      <c r="V34" s="273"/>
      <c r="W34" s="274"/>
      <c r="X34" s="275" t="s">
        <v>207</v>
      </c>
      <c r="Y34" s="276"/>
      <c r="Z34" s="276"/>
      <c r="AA34" s="276"/>
      <c r="AB34" s="277"/>
      <c r="AC34" s="277"/>
      <c r="AD34" s="280"/>
      <c r="AE34" s="281"/>
      <c r="AF34" s="72"/>
    </row>
    <row r="35" customHeight="1" spans="2:32">
      <c r="B35" s="245"/>
      <c r="C35" s="55"/>
      <c r="D35" s="55"/>
      <c r="E35" s="55"/>
      <c r="F35" s="55"/>
      <c r="G35" s="55"/>
      <c r="H35" s="24"/>
      <c r="I35" s="24"/>
      <c r="J35" s="24"/>
      <c r="K35" s="257"/>
      <c r="L35" s="245"/>
      <c r="M35" s="55"/>
      <c r="N35" s="55"/>
      <c r="O35" s="55"/>
      <c r="P35" s="55"/>
      <c r="Q35" s="55"/>
      <c r="R35" s="24"/>
      <c r="S35" s="24"/>
      <c r="T35" s="24"/>
      <c r="U35" s="257"/>
      <c r="V35" s="245"/>
      <c r="W35" s="55"/>
      <c r="X35" s="55"/>
      <c r="Y35" s="55"/>
      <c r="Z35" s="55"/>
      <c r="AA35" s="55"/>
      <c r="AB35" s="24"/>
      <c r="AC35" s="24"/>
      <c r="AD35" s="24"/>
      <c r="AE35" s="257"/>
      <c r="AF35" s="21"/>
    </row>
    <row r="36" customHeight="1" spans="2:32">
      <c r="B36" s="245"/>
      <c r="C36" s="55"/>
      <c r="D36" s="55"/>
      <c r="E36" s="55"/>
      <c r="F36" s="55"/>
      <c r="G36" s="55"/>
      <c r="H36" s="24"/>
      <c r="I36" s="24"/>
      <c r="J36" s="24"/>
      <c r="K36" s="257"/>
      <c r="L36" s="245"/>
      <c r="M36" s="55"/>
      <c r="N36" s="55"/>
      <c r="O36" s="55"/>
      <c r="P36" s="55"/>
      <c r="Q36" s="55"/>
      <c r="R36" s="24"/>
      <c r="S36" s="24"/>
      <c r="T36" s="24"/>
      <c r="U36" s="257"/>
      <c r="V36" s="245"/>
      <c r="W36" s="55"/>
      <c r="X36" s="55"/>
      <c r="Y36" s="55"/>
      <c r="Z36" s="55"/>
      <c r="AA36" s="55"/>
      <c r="AB36" s="24"/>
      <c r="AC36" s="24"/>
      <c r="AD36" s="24"/>
      <c r="AE36" s="257"/>
      <c r="AF36" s="21"/>
    </row>
    <row r="37" customHeight="1" spans="2:32">
      <c r="B37" s="245"/>
      <c r="C37" s="55"/>
      <c r="D37" s="55"/>
      <c r="E37" s="55"/>
      <c r="F37" s="55"/>
      <c r="G37" s="55"/>
      <c r="H37" s="24"/>
      <c r="I37" s="24"/>
      <c r="J37" s="24"/>
      <c r="K37" s="257"/>
      <c r="L37" s="245"/>
      <c r="M37" s="55"/>
      <c r="N37" s="55"/>
      <c r="O37" s="55"/>
      <c r="P37" s="55"/>
      <c r="Q37" s="55"/>
      <c r="R37" s="24"/>
      <c r="S37" s="24"/>
      <c r="T37" s="24"/>
      <c r="U37" s="257"/>
      <c r="V37" s="245"/>
      <c r="W37" s="55"/>
      <c r="X37" s="55"/>
      <c r="Y37" s="55"/>
      <c r="Z37" s="55"/>
      <c r="AA37" s="55"/>
      <c r="AB37" s="24"/>
      <c r="AC37" s="24"/>
      <c r="AD37" s="24"/>
      <c r="AE37" s="257"/>
      <c r="AF37" s="21"/>
    </row>
    <row r="38" customHeight="1" spans="2:32">
      <c r="B38" s="245"/>
      <c r="C38" s="55"/>
      <c r="D38" s="55"/>
      <c r="E38" s="55"/>
      <c r="F38" s="55"/>
      <c r="G38" s="55"/>
      <c r="H38" s="24"/>
      <c r="I38" s="24"/>
      <c r="J38" s="24"/>
      <c r="K38" s="257"/>
      <c r="L38" s="245"/>
      <c r="M38" s="55"/>
      <c r="N38" s="55"/>
      <c r="O38" s="55"/>
      <c r="P38" s="55"/>
      <c r="Q38" s="55"/>
      <c r="R38" s="24"/>
      <c r="S38" s="24"/>
      <c r="T38" s="24"/>
      <c r="U38" s="257"/>
      <c r="V38" s="245"/>
      <c r="W38" s="55"/>
      <c r="X38" s="55"/>
      <c r="Y38" s="55"/>
      <c r="Z38" s="55"/>
      <c r="AA38" s="55"/>
      <c r="AB38" s="24"/>
      <c r="AC38" s="24"/>
      <c r="AD38" s="24"/>
      <c r="AE38" s="257"/>
      <c r="AF38" s="21"/>
    </row>
    <row r="39" customHeight="1" spans="2:32">
      <c r="B39" s="245"/>
      <c r="C39" s="55"/>
      <c r="D39" s="55"/>
      <c r="E39" s="55"/>
      <c r="F39" s="55"/>
      <c r="G39" s="55"/>
      <c r="H39" s="24"/>
      <c r="I39" s="24"/>
      <c r="J39" s="24"/>
      <c r="K39" s="257"/>
      <c r="L39" s="245"/>
      <c r="M39" s="55"/>
      <c r="N39" s="55"/>
      <c r="O39" s="55"/>
      <c r="P39" s="55"/>
      <c r="Q39" s="55"/>
      <c r="R39" s="24"/>
      <c r="S39" s="24"/>
      <c r="T39" s="24"/>
      <c r="U39" s="257"/>
      <c r="V39" s="245"/>
      <c r="W39" s="55"/>
      <c r="X39" s="55"/>
      <c r="Y39" s="55"/>
      <c r="Z39" s="55"/>
      <c r="AA39" s="55"/>
      <c r="AB39" s="24"/>
      <c r="AC39" s="24"/>
      <c r="AD39" s="24"/>
      <c r="AE39" s="257"/>
      <c r="AF39" s="21"/>
    </row>
    <row r="40" customHeight="1" spans="2:32">
      <c r="B40" s="245"/>
      <c r="C40" s="55"/>
      <c r="D40" s="55"/>
      <c r="E40" s="55"/>
      <c r="F40" s="55"/>
      <c r="G40" s="55"/>
      <c r="H40" s="24"/>
      <c r="I40" s="24"/>
      <c r="J40" s="24"/>
      <c r="K40" s="257"/>
      <c r="L40" s="245"/>
      <c r="M40" s="55"/>
      <c r="N40" s="55"/>
      <c r="O40" s="55"/>
      <c r="P40" s="55"/>
      <c r="Q40" s="55"/>
      <c r="R40" s="24"/>
      <c r="S40" s="24"/>
      <c r="T40" s="24"/>
      <c r="U40" s="257"/>
      <c r="V40" s="245"/>
      <c r="W40" s="55"/>
      <c r="X40" s="55"/>
      <c r="Y40" s="55"/>
      <c r="Z40" s="55"/>
      <c r="AA40" s="55"/>
      <c r="AB40" s="24"/>
      <c r="AC40" s="24"/>
      <c r="AD40" s="24"/>
      <c r="AE40" s="257"/>
      <c r="AF40" s="21"/>
    </row>
    <row r="41" customHeight="1" spans="2:32">
      <c r="B41" s="245"/>
      <c r="C41" s="55"/>
      <c r="D41" s="55"/>
      <c r="E41" s="55"/>
      <c r="F41" s="55"/>
      <c r="G41" s="55"/>
      <c r="H41" s="24"/>
      <c r="I41" s="24"/>
      <c r="J41" s="24"/>
      <c r="K41" s="257"/>
      <c r="L41" s="245"/>
      <c r="M41" s="55"/>
      <c r="N41" s="55"/>
      <c r="O41" s="55"/>
      <c r="P41" s="55"/>
      <c r="Q41" s="55"/>
      <c r="R41" s="24"/>
      <c r="S41" s="24"/>
      <c r="T41" s="24"/>
      <c r="U41" s="257"/>
      <c r="V41" s="245"/>
      <c r="W41" s="55"/>
      <c r="X41" s="55"/>
      <c r="Y41" s="55"/>
      <c r="Z41" s="55"/>
      <c r="AA41" s="55"/>
      <c r="AB41" s="24"/>
      <c r="AC41" s="24"/>
      <c r="AD41" s="24"/>
      <c r="AE41" s="257"/>
      <c r="AF41" s="21"/>
    </row>
    <row r="42" customHeight="1" spans="2:32">
      <c r="B42" s="245"/>
      <c r="C42" s="55"/>
      <c r="D42" s="55"/>
      <c r="E42" s="55"/>
      <c r="F42" s="55"/>
      <c r="G42" s="55"/>
      <c r="H42" s="24"/>
      <c r="I42" s="24"/>
      <c r="J42" s="24"/>
      <c r="K42" s="257"/>
      <c r="L42" s="245"/>
      <c r="M42" s="55"/>
      <c r="N42" s="55"/>
      <c r="O42" s="55"/>
      <c r="P42" s="55"/>
      <c r="Q42" s="55"/>
      <c r="R42" s="24"/>
      <c r="S42" s="24"/>
      <c r="T42" s="24"/>
      <c r="U42" s="257"/>
      <c r="V42" s="245"/>
      <c r="W42" s="55"/>
      <c r="X42" s="55"/>
      <c r="Y42" s="55"/>
      <c r="Z42" s="55"/>
      <c r="AA42" s="55"/>
      <c r="AB42" s="24"/>
      <c r="AC42" s="24"/>
      <c r="AD42" s="24"/>
      <c r="AE42" s="257"/>
      <c r="AF42" s="21"/>
    </row>
    <row r="43" customHeight="1" spans="2:32">
      <c r="B43" s="245"/>
      <c r="C43" s="55"/>
      <c r="D43" s="55"/>
      <c r="E43" s="55"/>
      <c r="F43" s="55"/>
      <c r="G43" s="55"/>
      <c r="H43" s="24"/>
      <c r="I43" s="24"/>
      <c r="J43" s="24"/>
      <c r="K43" s="257"/>
      <c r="L43" s="245"/>
      <c r="M43" s="55"/>
      <c r="N43" s="55"/>
      <c r="O43" s="55"/>
      <c r="P43" s="55"/>
      <c r="Q43" s="55"/>
      <c r="R43" s="24"/>
      <c r="S43" s="24"/>
      <c r="T43" s="24"/>
      <c r="U43" s="257"/>
      <c r="V43" s="245"/>
      <c r="W43" s="55"/>
      <c r="X43" s="55"/>
      <c r="Y43" s="55"/>
      <c r="Z43" s="55"/>
      <c r="AA43" s="55"/>
      <c r="AB43" s="24"/>
      <c r="AC43" s="24"/>
      <c r="AD43" s="24"/>
      <c r="AE43" s="257"/>
      <c r="AF43" s="21"/>
    </row>
    <row r="44" customHeight="1" spans="2:32">
      <c r="B44" s="245"/>
      <c r="C44" s="55"/>
      <c r="D44" s="55"/>
      <c r="E44" s="55"/>
      <c r="F44" s="55"/>
      <c r="G44" s="55"/>
      <c r="H44" s="24"/>
      <c r="I44" s="24"/>
      <c r="J44" s="24"/>
      <c r="K44" s="257"/>
      <c r="L44" s="245"/>
      <c r="M44" s="55"/>
      <c r="N44" s="55"/>
      <c r="O44" s="55"/>
      <c r="P44" s="55"/>
      <c r="Q44" s="55"/>
      <c r="R44" s="24"/>
      <c r="S44" s="24"/>
      <c r="T44" s="24"/>
      <c r="U44" s="257"/>
      <c r="V44" s="245"/>
      <c r="W44" s="55"/>
      <c r="X44" s="55"/>
      <c r="Y44" s="55"/>
      <c r="Z44" s="55"/>
      <c r="AA44" s="55"/>
      <c r="AB44" s="24"/>
      <c r="AC44" s="24"/>
      <c r="AD44" s="24"/>
      <c r="AE44" s="257"/>
      <c r="AF44" s="21"/>
    </row>
    <row r="45" customHeight="1" spans="2:32">
      <c r="B45" s="245"/>
      <c r="C45" s="55"/>
      <c r="D45" s="55"/>
      <c r="E45" s="55"/>
      <c r="F45" s="55"/>
      <c r="G45" s="55"/>
      <c r="H45" s="24"/>
      <c r="I45" s="24"/>
      <c r="J45" s="24"/>
      <c r="K45" s="257"/>
      <c r="L45" s="245"/>
      <c r="M45" s="55"/>
      <c r="N45" s="55"/>
      <c r="O45" s="55"/>
      <c r="P45" s="55"/>
      <c r="Q45" s="55"/>
      <c r="R45" s="24"/>
      <c r="S45" s="24"/>
      <c r="T45" s="24"/>
      <c r="U45" s="257"/>
      <c r="V45" s="245"/>
      <c r="W45" s="55"/>
      <c r="X45" s="55"/>
      <c r="Y45" s="55"/>
      <c r="Z45" s="55"/>
      <c r="AA45" s="55"/>
      <c r="AB45" s="24"/>
      <c r="AC45" s="24"/>
      <c r="AD45" s="24"/>
      <c r="AE45" s="257"/>
      <c r="AF45" s="21"/>
    </row>
    <row r="46" customHeight="1" spans="2:32">
      <c r="B46" s="245"/>
      <c r="C46" s="55"/>
      <c r="D46" s="55"/>
      <c r="E46" s="55"/>
      <c r="F46" s="55"/>
      <c r="G46" s="55"/>
      <c r="H46" s="24"/>
      <c r="I46" s="24"/>
      <c r="J46" s="24"/>
      <c r="K46" s="257"/>
      <c r="L46" s="245"/>
      <c r="M46" s="55"/>
      <c r="N46" s="55"/>
      <c r="O46" s="55"/>
      <c r="P46" s="55"/>
      <c r="Q46" s="55"/>
      <c r="R46" s="24"/>
      <c r="S46" s="24"/>
      <c r="T46" s="24"/>
      <c r="U46" s="257"/>
      <c r="V46" s="245"/>
      <c r="W46" s="55"/>
      <c r="X46" s="55"/>
      <c r="Y46" s="55"/>
      <c r="Z46" s="55"/>
      <c r="AA46" s="55"/>
      <c r="AB46" s="24"/>
      <c r="AC46" s="24"/>
      <c r="AD46" s="24"/>
      <c r="AE46" s="257"/>
      <c r="AF46" s="21"/>
    </row>
    <row r="47" customHeight="1" spans="2:32">
      <c r="B47" s="245"/>
      <c r="C47" s="55"/>
      <c r="D47" s="55"/>
      <c r="E47" s="55"/>
      <c r="F47" s="55"/>
      <c r="G47" s="55"/>
      <c r="H47" s="24"/>
      <c r="I47" s="24"/>
      <c r="J47" s="24"/>
      <c r="K47" s="257"/>
      <c r="L47" s="245"/>
      <c r="M47" s="55"/>
      <c r="N47" s="55"/>
      <c r="O47" s="55"/>
      <c r="P47" s="55"/>
      <c r="Q47" s="55"/>
      <c r="R47" s="24"/>
      <c r="S47" s="24"/>
      <c r="T47" s="24"/>
      <c r="U47" s="257"/>
      <c r="V47" s="245"/>
      <c r="W47" s="55"/>
      <c r="X47" s="55"/>
      <c r="Y47" s="55"/>
      <c r="Z47" s="55"/>
      <c r="AA47" s="55"/>
      <c r="AB47" s="24"/>
      <c r="AC47" s="24"/>
      <c r="AD47" s="24"/>
      <c r="AE47" s="257"/>
      <c r="AF47" s="21"/>
    </row>
    <row r="48" customHeight="1" spans="2:32">
      <c r="B48" s="251"/>
      <c r="C48" s="252"/>
      <c r="D48" s="252"/>
      <c r="E48" s="252"/>
      <c r="F48" s="252"/>
      <c r="G48" s="252"/>
      <c r="H48" s="253"/>
      <c r="I48" s="253"/>
      <c r="J48" s="253"/>
      <c r="K48" s="258"/>
      <c r="L48" s="251"/>
      <c r="M48" s="252"/>
      <c r="N48" s="252"/>
      <c r="O48" s="252"/>
      <c r="P48" s="252"/>
      <c r="Q48" s="252"/>
      <c r="R48" s="253"/>
      <c r="S48" s="253"/>
      <c r="T48" s="253"/>
      <c r="U48" s="258"/>
      <c r="V48" s="251"/>
      <c r="W48" s="252"/>
      <c r="X48" s="252"/>
      <c r="Y48" s="252"/>
      <c r="Z48" s="252"/>
      <c r="AA48" s="252"/>
      <c r="AB48" s="253"/>
      <c r="AC48" s="253"/>
      <c r="AD48" s="253"/>
      <c r="AE48" s="258"/>
      <c r="AF48" s="21"/>
    </row>
    <row r="49" customHeight="1" spans="2:32">
      <c r="B49" s="245"/>
      <c r="C49" s="260"/>
      <c r="D49" s="275" t="s">
        <v>208</v>
      </c>
      <c r="E49" s="276"/>
      <c r="F49" s="276"/>
      <c r="G49" s="276"/>
      <c r="H49" s="277"/>
      <c r="I49" s="277"/>
      <c r="J49" s="280"/>
      <c r="K49" s="281"/>
      <c r="L49" s="245"/>
      <c r="M49" s="260"/>
      <c r="N49" s="275" t="s">
        <v>209</v>
      </c>
      <c r="O49" s="276"/>
      <c r="P49" s="276"/>
      <c r="Q49" s="276"/>
      <c r="R49" s="277"/>
      <c r="S49" s="277"/>
      <c r="T49" s="280"/>
      <c r="U49" s="281"/>
      <c r="V49" s="245"/>
      <c r="W49" s="55"/>
      <c r="X49" s="55"/>
      <c r="Y49" s="55"/>
      <c r="Z49" s="55"/>
      <c r="AA49" s="55"/>
      <c r="AB49" s="55"/>
      <c r="AC49" s="55"/>
      <c r="AD49" s="55"/>
      <c r="AE49" s="255"/>
      <c r="AF49" s="21"/>
    </row>
    <row r="50" s="272" customFormat="1" customHeight="1" spans="2:32">
      <c r="B50" s="273"/>
      <c r="C50" s="278"/>
      <c r="D50" s="55"/>
      <c r="E50" s="55"/>
      <c r="F50" s="55"/>
      <c r="G50" s="55"/>
      <c r="H50" s="24"/>
      <c r="I50" s="24"/>
      <c r="J50" s="24"/>
      <c r="K50" s="282"/>
      <c r="L50" s="273"/>
      <c r="M50" s="278"/>
      <c r="N50" s="55"/>
      <c r="O50" s="55"/>
      <c r="P50" s="55"/>
      <c r="Q50" s="55"/>
      <c r="R50" s="24"/>
      <c r="S50" s="24"/>
      <c r="T50" s="24"/>
      <c r="U50" s="257"/>
      <c r="V50" s="273"/>
      <c r="W50" s="274"/>
      <c r="X50" s="275" t="s">
        <v>210</v>
      </c>
      <c r="Y50" s="276"/>
      <c r="Z50" s="276"/>
      <c r="AA50" s="276"/>
      <c r="AB50" s="277"/>
      <c r="AC50" s="277"/>
      <c r="AD50" s="280"/>
      <c r="AE50" s="281"/>
      <c r="AF50" s="283"/>
    </row>
    <row r="51" customHeight="1" spans="2:32">
      <c r="B51" s="245"/>
      <c r="C51" s="55"/>
      <c r="D51" s="55"/>
      <c r="E51" s="55"/>
      <c r="F51" s="55"/>
      <c r="G51" s="55"/>
      <c r="H51" s="24"/>
      <c r="I51" s="24"/>
      <c r="J51" s="24"/>
      <c r="K51" s="257"/>
      <c r="L51" s="245"/>
      <c r="M51" s="55"/>
      <c r="N51" s="55"/>
      <c r="O51" s="55"/>
      <c r="P51" s="55"/>
      <c r="Q51" s="55"/>
      <c r="R51" s="24"/>
      <c r="S51" s="24"/>
      <c r="T51" s="24"/>
      <c r="U51" s="257"/>
      <c r="V51" s="245"/>
      <c r="W51" s="55"/>
      <c r="X51" s="55"/>
      <c r="Y51" s="55"/>
      <c r="Z51" s="55"/>
      <c r="AA51" s="55"/>
      <c r="AB51" s="24"/>
      <c r="AC51" s="24"/>
      <c r="AD51" s="24"/>
      <c r="AE51" s="257"/>
      <c r="AF51" s="21"/>
    </row>
    <row r="52" customHeight="1" spans="2:32">
      <c r="B52" s="245"/>
      <c r="C52" s="55"/>
      <c r="D52" s="55"/>
      <c r="E52" s="55"/>
      <c r="F52" s="55"/>
      <c r="G52" s="55"/>
      <c r="H52" s="24"/>
      <c r="I52" s="24"/>
      <c r="J52" s="24"/>
      <c r="K52" s="257"/>
      <c r="L52" s="245"/>
      <c r="M52" s="55"/>
      <c r="N52" s="55"/>
      <c r="O52" s="55"/>
      <c r="P52" s="55"/>
      <c r="Q52" s="55"/>
      <c r="R52" s="24"/>
      <c r="S52" s="24"/>
      <c r="T52" s="24"/>
      <c r="U52" s="257"/>
      <c r="V52" s="245"/>
      <c r="W52" s="55"/>
      <c r="X52" s="55"/>
      <c r="Y52" s="55"/>
      <c r="Z52" s="55"/>
      <c r="AA52" s="55"/>
      <c r="AB52" s="24"/>
      <c r="AC52" s="24"/>
      <c r="AD52" s="24"/>
      <c r="AE52" s="257"/>
      <c r="AF52" s="21"/>
    </row>
    <row r="53" customHeight="1" spans="2:32">
      <c r="B53" s="245"/>
      <c r="C53" s="55"/>
      <c r="D53" s="55"/>
      <c r="E53" s="55"/>
      <c r="F53" s="55"/>
      <c r="G53" s="55"/>
      <c r="H53" s="24"/>
      <c r="I53" s="24"/>
      <c r="J53" s="24"/>
      <c r="K53" s="257"/>
      <c r="L53" s="245"/>
      <c r="M53" s="55"/>
      <c r="N53" s="55"/>
      <c r="O53" s="55"/>
      <c r="P53" s="55"/>
      <c r="Q53" s="55"/>
      <c r="R53" s="24"/>
      <c r="S53" s="24"/>
      <c r="T53" s="24"/>
      <c r="U53" s="257"/>
      <c r="V53" s="245"/>
      <c r="W53" s="55"/>
      <c r="X53" s="55"/>
      <c r="Y53" s="55"/>
      <c r="Z53" s="55"/>
      <c r="AA53" s="55"/>
      <c r="AB53" s="24"/>
      <c r="AC53" s="24"/>
      <c r="AD53" s="24"/>
      <c r="AE53" s="257"/>
      <c r="AF53" s="21"/>
    </row>
    <row r="54" customHeight="1" spans="2:32">
      <c r="B54" s="245"/>
      <c r="C54" s="55"/>
      <c r="D54" s="55"/>
      <c r="E54" s="55"/>
      <c r="F54" s="55"/>
      <c r="G54" s="55"/>
      <c r="H54" s="24"/>
      <c r="I54" s="24"/>
      <c r="J54" s="24"/>
      <c r="K54" s="257"/>
      <c r="L54" s="245"/>
      <c r="M54" s="55"/>
      <c r="N54" s="55"/>
      <c r="O54" s="55"/>
      <c r="P54" s="55"/>
      <c r="Q54" s="55"/>
      <c r="R54" s="24"/>
      <c r="S54" s="24"/>
      <c r="T54" s="24"/>
      <c r="U54" s="257"/>
      <c r="V54" s="245"/>
      <c r="W54" s="55"/>
      <c r="X54" s="55"/>
      <c r="Y54" s="55"/>
      <c r="Z54" s="55"/>
      <c r="AA54" s="55"/>
      <c r="AB54" s="24"/>
      <c r="AC54" s="24"/>
      <c r="AD54" s="24"/>
      <c r="AE54" s="257"/>
      <c r="AF54" s="21"/>
    </row>
    <row r="55" customHeight="1" spans="2:32">
      <c r="B55" s="245"/>
      <c r="C55" s="55"/>
      <c r="D55" s="55"/>
      <c r="E55" s="55"/>
      <c r="F55" s="55"/>
      <c r="G55" s="55"/>
      <c r="H55" s="24"/>
      <c r="I55" s="24"/>
      <c r="J55" s="24"/>
      <c r="K55" s="257"/>
      <c r="L55" s="245"/>
      <c r="M55" s="55"/>
      <c r="N55" s="55"/>
      <c r="O55" s="55"/>
      <c r="P55" s="55"/>
      <c r="Q55" s="55"/>
      <c r="R55" s="24"/>
      <c r="S55" s="24"/>
      <c r="T55" s="24"/>
      <c r="U55" s="257"/>
      <c r="V55" s="245"/>
      <c r="W55" s="55"/>
      <c r="X55" s="55"/>
      <c r="Y55" s="55"/>
      <c r="Z55" s="55"/>
      <c r="AA55" s="55"/>
      <c r="AB55" s="24"/>
      <c r="AC55" s="24"/>
      <c r="AD55" s="24"/>
      <c r="AE55" s="257"/>
      <c r="AF55" s="21"/>
    </row>
    <row r="56" customHeight="1" spans="2:32">
      <c r="B56" s="245"/>
      <c r="C56" s="55"/>
      <c r="D56" s="55"/>
      <c r="E56" s="55"/>
      <c r="F56" s="55"/>
      <c r="G56" s="55"/>
      <c r="H56" s="24"/>
      <c r="I56" s="24"/>
      <c r="J56" s="24"/>
      <c r="K56" s="257"/>
      <c r="L56" s="245"/>
      <c r="M56" s="55"/>
      <c r="N56" s="55"/>
      <c r="O56" s="55"/>
      <c r="P56" s="55"/>
      <c r="Q56" s="55"/>
      <c r="R56" s="24"/>
      <c r="S56" s="24"/>
      <c r="T56" s="24"/>
      <c r="U56" s="257"/>
      <c r="V56" s="245"/>
      <c r="W56" s="55"/>
      <c r="X56" s="55"/>
      <c r="Y56" s="55"/>
      <c r="Z56" s="55"/>
      <c r="AA56" s="55"/>
      <c r="AB56" s="24"/>
      <c r="AC56" s="24"/>
      <c r="AD56" s="24"/>
      <c r="AE56" s="257"/>
      <c r="AF56" s="21"/>
    </row>
    <row r="57" customHeight="1" spans="2:32">
      <c r="B57" s="245"/>
      <c r="C57" s="55"/>
      <c r="D57" s="55"/>
      <c r="E57" s="55"/>
      <c r="F57" s="55"/>
      <c r="G57" s="55"/>
      <c r="H57" s="24"/>
      <c r="I57" s="24"/>
      <c r="J57" s="24"/>
      <c r="K57" s="257"/>
      <c r="L57" s="245"/>
      <c r="M57" s="55"/>
      <c r="N57" s="55"/>
      <c r="O57" s="55"/>
      <c r="P57" s="55"/>
      <c r="Q57" s="55"/>
      <c r="R57" s="24"/>
      <c r="S57" s="24"/>
      <c r="T57" s="24"/>
      <c r="U57" s="257"/>
      <c r="V57" s="245"/>
      <c r="W57" s="55"/>
      <c r="X57" s="55"/>
      <c r="Y57" s="55"/>
      <c r="Z57" s="55"/>
      <c r="AA57" s="55"/>
      <c r="AB57" s="24"/>
      <c r="AC57" s="24"/>
      <c r="AD57" s="24"/>
      <c r="AE57" s="257"/>
      <c r="AF57" s="21"/>
    </row>
    <row r="58" customHeight="1" spans="2:32">
      <c r="B58" s="245"/>
      <c r="C58" s="55"/>
      <c r="D58" s="55"/>
      <c r="E58" s="55"/>
      <c r="F58" s="55"/>
      <c r="G58" s="55"/>
      <c r="H58" s="24"/>
      <c r="I58" s="24"/>
      <c r="J58" s="24"/>
      <c r="K58" s="257"/>
      <c r="L58" s="245"/>
      <c r="M58" s="55"/>
      <c r="N58" s="55"/>
      <c r="O58" s="55"/>
      <c r="P58" s="55"/>
      <c r="Q58" s="55"/>
      <c r="R58" s="24"/>
      <c r="S58" s="24"/>
      <c r="T58" s="24"/>
      <c r="U58" s="257"/>
      <c r="V58" s="245"/>
      <c r="W58" s="55"/>
      <c r="X58" s="55"/>
      <c r="Y58" s="55"/>
      <c r="Z58" s="55"/>
      <c r="AA58" s="55"/>
      <c r="AB58" s="24"/>
      <c r="AC58" s="24"/>
      <c r="AD58" s="24"/>
      <c r="AE58" s="257"/>
      <c r="AF58" s="21"/>
    </row>
    <row r="59" customHeight="1" spans="2:32">
      <c r="B59" s="245"/>
      <c r="C59" s="55"/>
      <c r="D59" s="55"/>
      <c r="E59" s="55"/>
      <c r="F59" s="55"/>
      <c r="G59" s="55"/>
      <c r="H59" s="24"/>
      <c r="I59" s="24"/>
      <c r="J59" s="24"/>
      <c r="K59" s="257"/>
      <c r="L59" s="245"/>
      <c r="M59" s="55"/>
      <c r="N59" s="55"/>
      <c r="O59" s="55"/>
      <c r="P59" s="55"/>
      <c r="Q59" s="55"/>
      <c r="R59" s="24"/>
      <c r="S59" s="24"/>
      <c r="T59" s="24"/>
      <c r="U59" s="257"/>
      <c r="V59" s="245"/>
      <c r="W59" s="55"/>
      <c r="X59" s="55"/>
      <c r="Y59" s="55"/>
      <c r="Z59" s="55"/>
      <c r="AA59" s="55"/>
      <c r="AB59" s="24"/>
      <c r="AC59" s="24"/>
      <c r="AD59" s="24"/>
      <c r="AE59" s="257"/>
      <c r="AF59" s="21"/>
    </row>
    <row r="60" customHeight="1" spans="2:32">
      <c r="B60" s="245"/>
      <c r="C60" s="55"/>
      <c r="D60" s="55"/>
      <c r="E60" s="55"/>
      <c r="F60" s="55"/>
      <c r="G60" s="55"/>
      <c r="H60" s="24"/>
      <c r="I60" s="24"/>
      <c r="J60" s="24"/>
      <c r="K60" s="257"/>
      <c r="L60" s="245"/>
      <c r="M60" s="55"/>
      <c r="N60" s="55"/>
      <c r="O60" s="55"/>
      <c r="P60" s="55"/>
      <c r="Q60" s="55"/>
      <c r="R60" s="24"/>
      <c r="S60" s="24"/>
      <c r="T60" s="24"/>
      <c r="U60" s="257"/>
      <c r="V60" s="245"/>
      <c r="W60" s="55"/>
      <c r="X60" s="55"/>
      <c r="Y60" s="55"/>
      <c r="Z60" s="55"/>
      <c r="AA60" s="55"/>
      <c r="AB60" s="24"/>
      <c r="AC60" s="24"/>
      <c r="AD60" s="24"/>
      <c r="AE60" s="257"/>
      <c r="AF60" s="21"/>
    </row>
    <row r="61" customHeight="1" spans="2:32">
      <c r="B61" s="245"/>
      <c r="C61" s="55"/>
      <c r="D61" s="55"/>
      <c r="E61" s="55"/>
      <c r="F61" s="55"/>
      <c r="G61" s="55"/>
      <c r="H61" s="24"/>
      <c r="I61" s="24"/>
      <c r="J61" s="24"/>
      <c r="K61" s="257"/>
      <c r="L61" s="245"/>
      <c r="M61" s="55"/>
      <c r="N61" s="55"/>
      <c r="O61" s="55"/>
      <c r="P61" s="55"/>
      <c r="Q61" s="55"/>
      <c r="R61" s="24"/>
      <c r="S61" s="24"/>
      <c r="T61" s="24"/>
      <c r="U61" s="257"/>
      <c r="V61" s="245"/>
      <c r="W61" s="55"/>
      <c r="X61" s="55"/>
      <c r="Y61" s="55"/>
      <c r="Z61" s="55"/>
      <c r="AA61" s="55"/>
      <c r="AB61" s="24"/>
      <c r="AC61" s="24"/>
      <c r="AD61" s="24"/>
      <c r="AE61" s="257"/>
      <c r="AF61" s="21"/>
    </row>
    <row r="62" customHeight="1" spans="2:32">
      <c r="B62" s="245"/>
      <c r="C62" s="55"/>
      <c r="D62" s="55"/>
      <c r="E62" s="55"/>
      <c r="F62" s="55"/>
      <c r="G62" s="55"/>
      <c r="H62" s="24"/>
      <c r="I62" s="24"/>
      <c r="J62" s="24"/>
      <c r="K62" s="257"/>
      <c r="L62" s="245"/>
      <c r="M62" s="55"/>
      <c r="N62" s="55"/>
      <c r="O62" s="55"/>
      <c r="P62" s="55"/>
      <c r="Q62" s="55"/>
      <c r="R62" s="24"/>
      <c r="S62" s="24"/>
      <c r="T62" s="24"/>
      <c r="U62" s="257"/>
      <c r="V62" s="245"/>
      <c r="W62" s="55"/>
      <c r="X62" s="55"/>
      <c r="Y62" s="55"/>
      <c r="Z62" s="55"/>
      <c r="AA62" s="55"/>
      <c r="AB62" s="24"/>
      <c r="AC62" s="24"/>
      <c r="AD62" s="24"/>
      <c r="AE62" s="257"/>
      <c r="AF62" s="21"/>
    </row>
    <row r="63" customHeight="1" spans="2:32">
      <c r="B63" s="245"/>
      <c r="C63" s="55"/>
      <c r="D63" s="55"/>
      <c r="E63" s="55"/>
      <c r="F63" s="55"/>
      <c r="G63" s="55"/>
      <c r="H63" s="24"/>
      <c r="I63" s="24"/>
      <c r="J63" s="24"/>
      <c r="K63" s="257"/>
      <c r="L63" s="245"/>
      <c r="M63" s="55"/>
      <c r="N63" s="55"/>
      <c r="O63" s="55"/>
      <c r="P63" s="55"/>
      <c r="Q63" s="55"/>
      <c r="R63" s="24"/>
      <c r="S63" s="24"/>
      <c r="T63" s="24"/>
      <c r="U63" s="257"/>
      <c r="V63" s="245"/>
      <c r="W63" s="55"/>
      <c r="X63" s="55"/>
      <c r="Y63" s="55"/>
      <c r="Z63" s="55"/>
      <c r="AA63" s="55"/>
      <c r="AB63" s="24"/>
      <c r="AC63" s="24"/>
      <c r="AD63" s="24"/>
      <c r="AE63" s="257"/>
      <c r="AF63" s="21"/>
    </row>
    <row r="64" customHeight="1" spans="2:32">
      <c r="B64" s="251"/>
      <c r="C64" s="252"/>
      <c r="D64" s="252"/>
      <c r="E64" s="252"/>
      <c r="F64" s="252"/>
      <c r="G64" s="252"/>
      <c r="H64" s="253"/>
      <c r="I64" s="253"/>
      <c r="J64" s="253"/>
      <c r="K64" s="258"/>
      <c r="L64" s="251"/>
      <c r="M64" s="252"/>
      <c r="N64" s="252"/>
      <c r="O64" s="252"/>
      <c r="P64" s="252"/>
      <c r="Q64" s="252"/>
      <c r="R64" s="253"/>
      <c r="S64" s="253"/>
      <c r="T64" s="253"/>
      <c r="U64" s="258"/>
      <c r="V64" s="251"/>
      <c r="W64" s="252"/>
      <c r="X64" s="252"/>
      <c r="Y64" s="252"/>
      <c r="Z64" s="252"/>
      <c r="AA64" s="252"/>
      <c r="AB64" s="253"/>
      <c r="AC64" s="253"/>
      <c r="AD64" s="253"/>
      <c r="AE64" s="258"/>
      <c r="AF64" s="21"/>
    </row>
    <row r="65" customHeight="1" spans="2:32">
      <c r="B65" s="245"/>
      <c r="C65" s="55"/>
      <c r="D65" s="55"/>
      <c r="E65" s="55"/>
      <c r="F65" s="55"/>
      <c r="G65" s="55"/>
      <c r="H65" s="55"/>
      <c r="I65" s="55"/>
      <c r="J65" s="55"/>
      <c r="K65" s="255"/>
      <c r="L65" s="245"/>
      <c r="M65" s="55"/>
      <c r="N65" s="55"/>
      <c r="O65" s="55"/>
      <c r="P65" s="55"/>
      <c r="Q65" s="55"/>
      <c r="R65" s="55"/>
      <c r="S65" s="55"/>
      <c r="T65" s="55"/>
      <c r="U65" s="255"/>
      <c r="V65" s="245"/>
      <c r="W65" s="55"/>
      <c r="X65" s="55"/>
      <c r="Y65" s="55"/>
      <c r="Z65" s="55"/>
      <c r="AA65" s="55"/>
      <c r="AB65" s="55"/>
      <c r="AC65" s="55"/>
      <c r="AD65" s="55"/>
      <c r="AE65" s="255"/>
      <c r="AF65" s="21"/>
    </row>
    <row r="66" s="272" customFormat="1" customHeight="1" spans="2:32">
      <c r="B66" s="273"/>
      <c r="C66" s="278"/>
      <c r="D66" s="275" t="s">
        <v>211</v>
      </c>
      <c r="E66" s="276"/>
      <c r="F66" s="276"/>
      <c r="G66" s="276"/>
      <c r="H66" s="277"/>
      <c r="I66" s="277"/>
      <c r="J66" s="280"/>
      <c r="K66" s="281"/>
      <c r="L66" s="273"/>
      <c r="M66" s="274"/>
      <c r="N66" s="275" t="s">
        <v>212</v>
      </c>
      <c r="O66" s="276"/>
      <c r="P66" s="276"/>
      <c r="Q66" s="276"/>
      <c r="R66" s="277"/>
      <c r="S66" s="277"/>
      <c r="T66" s="277"/>
      <c r="U66" s="281"/>
      <c r="V66" s="273"/>
      <c r="W66" s="274"/>
      <c r="X66" s="275" t="s">
        <v>213</v>
      </c>
      <c r="Y66" s="276"/>
      <c r="Z66" s="276"/>
      <c r="AA66" s="276"/>
      <c r="AB66" s="277"/>
      <c r="AC66" s="277"/>
      <c r="AD66" s="280"/>
      <c r="AE66" s="281"/>
      <c r="AF66" s="72"/>
    </row>
    <row r="67" customHeight="1" spans="2:32">
      <c r="B67" s="245"/>
      <c r="C67" s="55"/>
      <c r="D67" s="55"/>
      <c r="E67" s="55"/>
      <c r="F67" s="55"/>
      <c r="G67" s="55"/>
      <c r="H67" s="24"/>
      <c r="I67" s="24"/>
      <c r="J67" s="24"/>
      <c r="K67" s="257"/>
      <c r="L67" s="245"/>
      <c r="M67" s="55"/>
      <c r="N67" s="55"/>
      <c r="O67" s="55"/>
      <c r="P67" s="55"/>
      <c r="Q67" s="55"/>
      <c r="R67" s="24"/>
      <c r="S67" s="24"/>
      <c r="T67" s="24"/>
      <c r="U67" s="257"/>
      <c r="V67" s="245"/>
      <c r="W67" s="55"/>
      <c r="X67" s="55"/>
      <c r="Y67" s="55"/>
      <c r="Z67" s="55"/>
      <c r="AA67" s="55"/>
      <c r="AB67" s="24"/>
      <c r="AC67" s="24"/>
      <c r="AD67" s="24"/>
      <c r="AE67" s="257"/>
      <c r="AF67" s="21"/>
    </row>
    <row r="68" customHeight="1" spans="2:32">
      <c r="B68" s="245"/>
      <c r="C68" s="55"/>
      <c r="D68" s="55"/>
      <c r="E68" s="55"/>
      <c r="F68" s="55"/>
      <c r="G68" s="55"/>
      <c r="H68" s="24"/>
      <c r="I68" s="24"/>
      <c r="J68" s="24"/>
      <c r="K68" s="257"/>
      <c r="L68" s="245"/>
      <c r="M68" s="55"/>
      <c r="N68" s="55"/>
      <c r="O68" s="55"/>
      <c r="P68" s="55"/>
      <c r="Q68" s="55"/>
      <c r="R68" s="24"/>
      <c r="S68" s="24"/>
      <c r="T68" s="24"/>
      <c r="U68" s="257"/>
      <c r="V68" s="245"/>
      <c r="W68" s="55"/>
      <c r="X68" s="55"/>
      <c r="Y68" s="55"/>
      <c r="Z68" s="55"/>
      <c r="AA68" s="55"/>
      <c r="AB68" s="24"/>
      <c r="AC68" s="24"/>
      <c r="AD68" s="24"/>
      <c r="AE68" s="257"/>
      <c r="AF68" s="21"/>
    </row>
    <row r="69" customHeight="1" spans="2:32">
      <c r="B69" s="245"/>
      <c r="C69" s="55"/>
      <c r="D69" s="55"/>
      <c r="E69" s="55"/>
      <c r="F69" s="55"/>
      <c r="G69" s="55"/>
      <c r="H69" s="24"/>
      <c r="I69" s="24"/>
      <c r="J69" s="24"/>
      <c r="K69" s="257"/>
      <c r="L69" s="245"/>
      <c r="M69" s="55"/>
      <c r="N69" s="55"/>
      <c r="O69" s="55"/>
      <c r="P69" s="55"/>
      <c r="Q69" s="55"/>
      <c r="R69" s="24"/>
      <c r="S69" s="24"/>
      <c r="T69" s="24"/>
      <c r="U69" s="257"/>
      <c r="V69" s="245"/>
      <c r="W69" s="55"/>
      <c r="X69" s="55"/>
      <c r="Y69" s="55"/>
      <c r="Z69" s="55"/>
      <c r="AA69" s="55"/>
      <c r="AB69" s="24"/>
      <c r="AC69" s="24"/>
      <c r="AD69" s="24"/>
      <c r="AE69" s="257"/>
      <c r="AF69" s="21"/>
    </row>
    <row r="70" customHeight="1" spans="2:32">
      <c r="B70" s="245"/>
      <c r="C70" s="55"/>
      <c r="D70" s="55"/>
      <c r="E70" s="55"/>
      <c r="F70" s="55"/>
      <c r="G70" s="55"/>
      <c r="H70" s="24"/>
      <c r="I70" s="24"/>
      <c r="J70" s="24"/>
      <c r="K70" s="257"/>
      <c r="L70" s="245"/>
      <c r="M70" s="55"/>
      <c r="N70" s="55"/>
      <c r="O70" s="55"/>
      <c r="P70" s="55"/>
      <c r="Q70" s="55"/>
      <c r="R70" s="24"/>
      <c r="S70" s="24"/>
      <c r="T70" s="24"/>
      <c r="U70" s="257"/>
      <c r="V70" s="245"/>
      <c r="W70" s="55"/>
      <c r="X70" s="55"/>
      <c r="Y70" s="55"/>
      <c r="Z70" s="55"/>
      <c r="AA70" s="55"/>
      <c r="AB70" s="24"/>
      <c r="AC70" s="24"/>
      <c r="AD70" s="24"/>
      <c r="AE70" s="257"/>
      <c r="AF70" s="21"/>
    </row>
    <row r="71" customHeight="1" spans="2:32">
      <c r="B71" s="245"/>
      <c r="C71" s="55"/>
      <c r="D71" s="55"/>
      <c r="E71" s="55"/>
      <c r="F71" s="55"/>
      <c r="G71" s="55"/>
      <c r="H71" s="24"/>
      <c r="I71" s="24"/>
      <c r="J71" s="24"/>
      <c r="K71" s="257"/>
      <c r="L71" s="245"/>
      <c r="M71" s="55"/>
      <c r="N71" s="55"/>
      <c r="O71" s="55"/>
      <c r="P71" s="55"/>
      <c r="Q71" s="55"/>
      <c r="R71" s="24"/>
      <c r="S71" s="24"/>
      <c r="T71" s="24"/>
      <c r="U71" s="257"/>
      <c r="V71" s="245"/>
      <c r="W71" s="55"/>
      <c r="X71" s="55"/>
      <c r="Y71" s="55"/>
      <c r="Z71" s="55"/>
      <c r="AA71" s="55"/>
      <c r="AB71" s="24"/>
      <c r="AC71" s="24"/>
      <c r="AD71" s="24"/>
      <c r="AE71" s="257"/>
      <c r="AF71" s="21"/>
    </row>
    <row r="72" customHeight="1" spans="2:32">
      <c r="B72" s="245"/>
      <c r="C72" s="55"/>
      <c r="D72" s="55"/>
      <c r="E72" s="55"/>
      <c r="F72" s="55"/>
      <c r="G72" s="55"/>
      <c r="H72" s="24"/>
      <c r="I72" s="24"/>
      <c r="J72" s="24"/>
      <c r="K72" s="257"/>
      <c r="L72" s="245"/>
      <c r="M72" s="55"/>
      <c r="N72" s="55"/>
      <c r="O72" s="55"/>
      <c r="P72" s="55"/>
      <c r="Q72" s="55"/>
      <c r="R72" s="24"/>
      <c r="S72" s="24"/>
      <c r="T72" s="24"/>
      <c r="U72" s="257"/>
      <c r="V72" s="245"/>
      <c r="W72" s="55"/>
      <c r="X72" s="55"/>
      <c r="Y72" s="55"/>
      <c r="Z72" s="55"/>
      <c r="AA72" s="55"/>
      <c r="AB72" s="24"/>
      <c r="AC72" s="24"/>
      <c r="AD72" s="24"/>
      <c r="AE72" s="257"/>
      <c r="AF72" s="21"/>
    </row>
    <row r="73" customHeight="1" spans="2:32">
      <c r="B73" s="245"/>
      <c r="C73" s="55"/>
      <c r="D73" s="55"/>
      <c r="E73" s="55"/>
      <c r="F73" s="55"/>
      <c r="G73" s="55"/>
      <c r="H73" s="24"/>
      <c r="I73" s="24"/>
      <c r="J73" s="24"/>
      <c r="K73" s="257"/>
      <c r="L73" s="245"/>
      <c r="M73" s="55"/>
      <c r="N73" s="55"/>
      <c r="O73" s="55"/>
      <c r="P73" s="55"/>
      <c r="Q73" s="55"/>
      <c r="R73" s="24"/>
      <c r="S73" s="24"/>
      <c r="T73" s="24"/>
      <c r="U73" s="257"/>
      <c r="V73" s="245"/>
      <c r="W73" s="55"/>
      <c r="X73" s="55"/>
      <c r="Y73" s="55"/>
      <c r="Z73" s="55"/>
      <c r="AA73" s="55"/>
      <c r="AB73" s="24"/>
      <c r="AC73" s="24"/>
      <c r="AD73" s="24"/>
      <c r="AE73" s="257"/>
      <c r="AF73" s="21"/>
    </row>
    <row r="74" customHeight="1" spans="2:32">
      <c r="B74" s="245"/>
      <c r="C74" s="55"/>
      <c r="D74" s="55"/>
      <c r="E74" s="55"/>
      <c r="F74" s="55"/>
      <c r="G74" s="55"/>
      <c r="H74" s="24"/>
      <c r="I74" s="24"/>
      <c r="J74" s="24"/>
      <c r="K74" s="257"/>
      <c r="L74" s="245"/>
      <c r="M74" s="55"/>
      <c r="N74" s="55"/>
      <c r="O74" s="55"/>
      <c r="P74" s="55"/>
      <c r="Q74" s="55"/>
      <c r="R74" s="24"/>
      <c r="S74" s="24"/>
      <c r="T74" s="24"/>
      <c r="U74" s="257"/>
      <c r="V74" s="245"/>
      <c r="W74" s="55"/>
      <c r="X74" s="55"/>
      <c r="Y74" s="55"/>
      <c r="Z74" s="55"/>
      <c r="AA74" s="55"/>
      <c r="AB74" s="24"/>
      <c r="AC74" s="24"/>
      <c r="AD74" s="24"/>
      <c r="AE74" s="257"/>
      <c r="AF74" s="21"/>
    </row>
    <row r="75" customHeight="1" spans="2:32">
      <c r="B75" s="245"/>
      <c r="C75" s="55"/>
      <c r="D75" s="55"/>
      <c r="E75" s="55"/>
      <c r="F75" s="55"/>
      <c r="G75" s="55"/>
      <c r="H75" s="24"/>
      <c r="I75" s="24"/>
      <c r="J75" s="24"/>
      <c r="K75" s="257"/>
      <c r="L75" s="245"/>
      <c r="M75" s="55"/>
      <c r="N75" s="55"/>
      <c r="O75" s="55"/>
      <c r="P75" s="55"/>
      <c r="Q75" s="55"/>
      <c r="R75" s="24"/>
      <c r="S75" s="24"/>
      <c r="T75" s="24"/>
      <c r="U75" s="257"/>
      <c r="V75" s="245"/>
      <c r="W75" s="55"/>
      <c r="X75" s="55"/>
      <c r="Y75" s="55"/>
      <c r="Z75" s="55"/>
      <c r="AA75" s="55"/>
      <c r="AB75" s="24"/>
      <c r="AC75" s="24"/>
      <c r="AD75" s="24"/>
      <c r="AE75" s="257"/>
      <c r="AF75" s="21"/>
    </row>
    <row r="76" customHeight="1" spans="2:32">
      <c r="B76" s="245"/>
      <c r="C76" s="55"/>
      <c r="D76" s="55"/>
      <c r="E76" s="55"/>
      <c r="F76" s="55"/>
      <c r="G76" s="55"/>
      <c r="H76" s="24"/>
      <c r="I76" s="24"/>
      <c r="J76" s="24"/>
      <c r="K76" s="257"/>
      <c r="L76" s="245"/>
      <c r="M76" s="55"/>
      <c r="N76" s="55"/>
      <c r="O76" s="55"/>
      <c r="P76" s="55"/>
      <c r="Q76" s="55"/>
      <c r="R76" s="24"/>
      <c r="S76" s="24"/>
      <c r="T76" s="24"/>
      <c r="U76" s="257"/>
      <c r="V76" s="245"/>
      <c r="W76" s="55"/>
      <c r="X76" s="55"/>
      <c r="Y76" s="55"/>
      <c r="Z76" s="55"/>
      <c r="AA76" s="55"/>
      <c r="AB76" s="24"/>
      <c r="AC76" s="24"/>
      <c r="AD76" s="24"/>
      <c r="AE76" s="257"/>
      <c r="AF76" s="21"/>
    </row>
    <row r="77" customHeight="1" spans="2:32">
      <c r="B77" s="245"/>
      <c r="C77" s="55"/>
      <c r="D77" s="55"/>
      <c r="E77" s="55"/>
      <c r="F77" s="55"/>
      <c r="G77" s="55"/>
      <c r="H77" s="24"/>
      <c r="I77" s="24"/>
      <c r="J77" s="24"/>
      <c r="K77" s="257"/>
      <c r="L77" s="245"/>
      <c r="M77" s="55"/>
      <c r="N77" s="55"/>
      <c r="O77" s="55"/>
      <c r="P77" s="55"/>
      <c r="Q77" s="55"/>
      <c r="R77" s="24"/>
      <c r="S77" s="24"/>
      <c r="T77" s="24"/>
      <c r="U77" s="257"/>
      <c r="V77" s="245"/>
      <c r="W77" s="55"/>
      <c r="X77" s="55"/>
      <c r="Y77" s="55"/>
      <c r="Z77" s="55"/>
      <c r="AA77" s="55"/>
      <c r="AB77" s="24"/>
      <c r="AC77" s="24"/>
      <c r="AD77" s="24"/>
      <c r="AE77" s="257"/>
      <c r="AF77" s="21"/>
    </row>
    <row r="78" customHeight="1" spans="2:32">
      <c r="B78" s="245"/>
      <c r="C78" s="55"/>
      <c r="D78" s="55"/>
      <c r="E78" s="55"/>
      <c r="F78" s="55"/>
      <c r="G78" s="55"/>
      <c r="H78" s="24"/>
      <c r="I78" s="24"/>
      <c r="J78" s="24"/>
      <c r="K78" s="257"/>
      <c r="L78" s="245"/>
      <c r="M78" s="55"/>
      <c r="N78" s="55"/>
      <c r="O78" s="55"/>
      <c r="P78" s="55"/>
      <c r="Q78" s="55"/>
      <c r="R78" s="24"/>
      <c r="S78" s="24"/>
      <c r="T78" s="24"/>
      <c r="U78" s="257"/>
      <c r="V78" s="245"/>
      <c r="W78" s="55"/>
      <c r="X78" s="55"/>
      <c r="Y78" s="55"/>
      <c r="Z78" s="55"/>
      <c r="AA78" s="55"/>
      <c r="AB78" s="24"/>
      <c r="AC78" s="24"/>
      <c r="AD78" s="24"/>
      <c r="AE78" s="257"/>
      <c r="AF78" s="21"/>
    </row>
    <row r="79" customHeight="1" spans="2:32">
      <c r="B79" s="245"/>
      <c r="C79" s="55"/>
      <c r="D79" s="55"/>
      <c r="E79" s="55"/>
      <c r="F79" s="55"/>
      <c r="G79" s="55"/>
      <c r="H79" s="24"/>
      <c r="I79" s="24"/>
      <c r="J79" s="24"/>
      <c r="K79" s="257"/>
      <c r="L79" s="245"/>
      <c r="M79" s="55"/>
      <c r="N79" s="55"/>
      <c r="O79" s="55"/>
      <c r="P79" s="55"/>
      <c r="Q79" s="55"/>
      <c r="R79" s="24"/>
      <c r="S79" s="24"/>
      <c r="T79" s="24"/>
      <c r="U79" s="257"/>
      <c r="V79" s="245"/>
      <c r="W79" s="55"/>
      <c r="X79" s="55"/>
      <c r="Y79" s="55"/>
      <c r="Z79" s="55"/>
      <c r="AA79" s="55"/>
      <c r="AB79" s="24"/>
      <c r="AC79" s="24"/>
      <c r="AD79" s="24"/>
      <c r="AE79" s="257"/>
      <c r="AF79" s="21"/>
    </row>
    <row r="80" customHeight="1" spans="2:32">
      <c r="B80" s="251"/>
      <c r="C80" s="252"/>
      <c r="D80" s="252"/>
      <c r="E80" s="252"/>
      <c r="F80" s="252"/>
      <c r="G80" s="252"/>
      <c r="H80" s="253"/>
      <c r="I80" s="253"/>
      <c r="J80" s="253"/>
      <c r="K80" s="258"/>
      <c r="L80" s="251"/>
      <c r="M80" s="252"/>
      <c r="N80" s="252"/>
      <c r="O80" s="252"/>
      <c r="P80" s="252"/>
      <c r="Q80" s="252"/>
      <c r="R80" s="253"/>
      <c r="S80" s="253"/>
      <c r="T80" s="253"/>
      <c r="U80" s="258"/>
      <c r="V80" s="251"/>
      <c r="W80" s="252"/>
      <c r="X80" s="252"/>
      <c r="Y80" s="252"/>
      <c r="Z80" s="252"/>
      <c r="AA80" s="252"/>
      <c r="AB80" s="253"/>
      <c r="AC80" s="253"/>
      <c r="AD80" s="253"/>
      <c r="AE80" s="258"/>
      <c r="AF80" s="21"/>
    </row>
    <row r="81" customHeight="1" spans="2:32">
      <c r="B81" s="245"/>
      <c r="C81" s="260"/>
      <c r="D81" s="275" t="s">
        <v>214</v>
      </c>
      <c r="E81" s="276"/>
      <c r="F81" s="276"/>
      <c r="G81" s="276"/>
      <c r="H81" s="277"/>
      <c r="I81" s="277"/>
      <c r="J81" s="280"/>
      <c r="K81" s="281"/>
      <c r="L81" s="245"/>
      <c r="M81" s="55"/>
      <c r="N81" s="55"/>
      <c r="O81" s="55"/>
      <c r="P81" s="55"/>
      <c r="Q81" s="55"/>
      <c r="R81" s="55"/>
      <c r="S81" s="55"/>
      <c r="T81" s="55"/>
      <c r="U81" s="255"/>
      <c r="V81" s="245"/>
      <c r="W81" s="55"/>
      <c r="X81" s="55"/>
      <c r="Y81" s="55"/>
      <c r="Z81" s="55"/>
      <c r="AA81" s="55"/>
      <c r="AB81" s="55"/>
      <c r="AC81" s="55"/>
      <c r="AD81" s="55"/>
      <c r="AE81" s="255"/>
      <c r="AF81" s="1"/>
    </row>
    <row r="82" s="272" customFormat="1" customHeight="1" spans="2:32">
      <c r="B82" s="273"/>
      <c r="C82" s="278"/>
      <c r="E82" s="276"/>
      <c r="F82" s="276"/>
      <c r="G82" s="276"/>
      <c r="H82" s="277"/>
      <c r="I82" s="277"/>
      <c r="J82" s="280"/>
      <c r="K82" s="288"/>
      <c r="L82" s="273"/>
      <c r="M82" s="278"/>
      <c r="N82" s="289"/>
      <c r="O82" s="278"/>
      <c r="P82" s="278"/>
      <c r="Q82" s="278"/>
      <c r="R82" s="280"/>
      <c r="S82" s="280"/>
      <c r="T82" s="280"/>
      <c r="U82" s="288"/>
      <c r="V82" s="273"/>
      <c r="W82" s="278"/>
      <c r="X82" s="289"/>
      <c r="Y82" s="278"/>
      <c r="Z82" s="278"/>
      <c r="AA82" s="278"/>
      <c r="AB82" s="280"/>
      <c r="AC82" s="280"/>
      <c r="AD82" s="280"/>
      <c r="AE82" s="288"/>
      <c r="AF82" s="294"/>
    </row>
    <row r="83" customHeight="1" spans="2:32">
      <c r="B83" s="245"/>
      <c r="C83" s="55"/>
      <c r="D83" s="55"/>
      <c r="E83" s="55"/>
      <c r="F83" s="55"/>
      <c r="G83" s="55"/>
      <c r="H83" s="24"/>
      <c r="I83" s="24"/>
      <c r="J83" s="24"/>
      <c r="K83" s="257"/>
      <c r="L83" s="245"/>
      <c r="M83" s="55"/>
      <c r="N83" s="55"/>
      <c r="O83" s="55"/>
      <c r="P83" s="55"/>
      <c r="Q83" s="55"/>
      <c r="R83" s="24"/>
      <c r="S83" s="24"/>
      <c r="T83" s="24"/>
      <c r="U83" s="257"/>
      <c r="V83" s="245"/>
      <c r="W83" s="291"/>
      <c r="X83" s="291"/>
      <c r="Y83" s="291"/>
      <c r="Z83" s="291"/>
      <c r="AA83" s="291"/>
      <c r="AB83" s="295"/>
      <c r="AC83" s="295"/>
      <c r="AD83" s="295"/>
      <c r="AE83" s="296"/>
      <c r="AF83" s="1"/>
    </row>
    <row r="84" customHeight="1" spans="1:32">
      <c r="A84"/>
      <c r="B84" s="245"/>
      <c r="C84" s="55"/>
      <c r="D84" s="55"/>
      <c r="E84" s="55"/>
      <c r="F84" s="55"/>
      <c r="G84" s="55"/>
      <c r="H84" s="24"/>
      <c r="I84" s="24"/>
      <c r="J84" s="24"/>
      <c r="K84" s="257"/>
      <c r="L84" s="245"/>
      <c r="M84" s="55"/>
      <c r="N84" s="55"/>
      <c r="O84" s="55"/>
      <c r="P84" s="55"/>
      <c r="Q84" s="55"/>
      <c r="R84" s="24"/>
      <c r="S84" s="24"/>
      <c r="T84" s="24"/>
      <c r="U84" s="257"/>
      <c r="V84" s="245"/>
      <c r="W84" s="291"/>
      <c r="X84" s="291"/>
      <c r="Y84" s="291"/>
      <c r="Z84" s="291"/>
      <c r="AA84" s="291"/>
      <c r="AB84" s="295"/>
      <c r="AC84" s="295"/>
      <c r="AD84" s="295"/>
      <c r="AE84" s="296"/>
      <c r="AF84" s="1"/>
    </row>
    <row r="85" spans="1:32">
      <c r="A85"/>
      <c r="B85" s="245"/>
      <c r="C85" s="55"/>
      <c r="D85" s="55"/>
      <c r="E85" s="55"/>
      <c r="F85" s="55"/>
      <c r="G85" s="55"/>
      <c r="H85" s="24"/>
      <c r="I85" s="24"/>
      <c r="J85" s="24"/>
      <c r="K85" s="257"/>
      <c r="L85" s="245"/>
      <c r="M85" s="55"/>
      <c r="N85" s="55"/>
      <c r="O85" s="55"/>
      <c r="P85" s="55"/>
      <c r="Q85" s="55"/>
      <c r="R85" s="24"/>
      <c r="S85" s="24"/>
      <c r="T85" s="24"/>
      <c r="U85" s="257"/>
      <c r="V85" s="245"/>
      <c r="W85" s="291"/>
      <c r="X85" s="291"/>
      <c r="Y85" s="291"/>
      <c r="Z85" s="291"/>
      <c r="AA85" s="291"/>
      <c r="AB85" s="295"/>
      <c r="AC85" s="295"/>
      <c r="AD85" s="295"/>
      <c r="AE85" s="296"/>
      <c r="AF85" s="1"/>
    </row>
    <row r="86" spans="1:32">
      <c r="A86"/>
      <c r="B86" s="245"/>
      <c r="C86" s="55"/>
      <c r="D86" s="55"/>
      <c r="E86" s="55"/>
      <c r="F86" s="55"/>
      <c r="G86" s="55"/>
      <c r="H86" s="24"/>
      <c r="I86" s="24"/>
      <c r="J86" s="24"/>
      <c r="K86" s="257"/>
      <c r="L86" s="245"/>
      <c r="M86" s="55"/>
      <c r="N86" s="55"/>
      <c r="O86" s="55"/>
      <c r="P86" s="55"/>
      <c r="Q86" s="55"/>
      <c r="R86" s="24"/>
      <c r="S86" s="24"/>
      <c r="T86" s="24"/>
      <c r="U86" s="257"/>
      <c r="V86" s="245"/>
      <c r="W86" s="291"/>
      <c r="X86" s="291"/>
      <c r="Y86" s="291"/>
      <c r="Z86" s="291"/>
      <c r="AA86" s="291"/>
      <c r="AB86" s="295"/>
      <c r="AC86" s="295"/>
      <c r="AD86" s="295"/>
      <c r="AE86" s="296"/>
      <c r="AF86" s="1"/>
    </row>
    <row r="87" spans="1:32">
      <c r="A87"/>
      <c r="B87" s="245"/>
      <c r="C87" s="55"/>
      <c r="D87" s="55"/>
      <c r="E87" s="55"/>
      <c r="F87" s="55"/>
      <c r="G87" s="55"/>
      <c r="H87" s="24"/>
      <c r="I87" s="24"/>
      <c r="J87" s="24"/>
      <c r="K87" s="257"/>
      <c r="L87" s="245"/>
      <c r="M87" s="55"/>
      <c r="N87" s="55"/>
      <c r="O87" s="55"/>
      <c r="P87" s="55"/>
      <c r="Q87" s="55"/>
      <c r="R87" s="24"/>
      <c r="S87" s="24"/>
      <c r="T87" s="24"/>
      <c r="U87" s="257"/>
      <c r="V87" s="245"/>
      <c r="W87" s="291"/>
      <c r="X87" s="291"/>
      <c r="Y87" s="291"/>
      <c r="Z87" s="291"/>
      <c r="AA87" s="291"/>
      <c r="AB87" s="295"/>
      <c r="AC87" s="295"/>
      <c r="AD87" s="295"/>
      <c r="AE87" s="296"/>
      <c r="AF87" s="1"/>
    </row>
    <row r="88" spans="1:32">
      <c r="A88"/>
      <c r="B88" s="245"/>
      <c r="C88" s="55"/>
      <c r="D88" s="55"/>
      <c r="E88" s="55"/>
      <c r="F88" s="55"/>
      <c r="G88" s="55"/>
      <c r="H88" s="24"/>
      <c r="I88" s="24"/>
      <c r="J88" s="24"/>
      <c r="K88" s="257"/>
      <c r="L88" s="245"/>
      <c r="M88" s="55"/>
      <c r="N88" s="55"/>
      <c r="O88" s="55"/>
      <c r="P88" s="55"/>
      <c r="Q88" s="55"/>
      <c r="R88" s="24"/>
      <c r="S88" s="24"/>
      <c r="T88" s="24"/>
      <c r="U88" s="257"/>
      <c r="V88" s="245"/>
      <c r="W88" s="291"/>
      <c r="X88" s="291"/>
      <c r="Y88" s="291"/>
      <c r="Z88" s="291"/>
      <c r="AA88" s="291"/>
      <c r="AB88" s="295"/>
      <c r="AC88" s="295"/>
      <c r="AD88" s="295"/>
      <c r="AE88" s="296"/>
      <c r="AF88" s="1"/>
    </row>
    <row r="89" spans="1:32">
      <c r="A89"/>
      <c r="B89" s="245"/>
      <c r="C89" s="55"/>
      <c r="D89" s="55"/>
      <c r="E89" s="55"/>
      <c r="F89" s="55"/>
      <c r="G89" s="55"/>
      <c r="H89" s="24"/>
      <c r="I89" s="24"/>
      <c r="J89" s="24"/>
      <c r="K89" s="257"/>
      <c r="L89" s="245"/>
      <c r="M89" s="55"/>
      <c r="N89" s="55"/>
      <c r="O89" s="55"/>
      <c r="P89" s="55"/>
      <c r="Q89" s="55"/>
      <c r="R89" s="24"/>
      <c r="S89" s="24"/>
      <c r="T89" s="24"/>
      <c r="U89" s="257"/>
      <c r="V89" s="245"/>
      <c r="W89" s="291"/>
      <c r="X89" s="291"/>
      <c r="Y89" s="291"/>
      <c r="Z89" s="291"/>
      <c r="AA89" s="291"/>
      <c r="AB89" s="295"/>
      <c r="AC89" s="295"/>
      <c r="AD89" s="295"/>
      <c r="AE89" s="296"/>
      <c r="AF89" s="1"/>
    </row>
    <row r="90" spans="1:32">
      <c r="A90"/>
      <c r="B90" s="245"/>
      <c r="C90" s="55"/>
      <c r="D90" s="55"/>
      <c r="E90" s="55"/>
      <c r="F90" s="55"/>
      <c r="G90" s="55"/>
      <c r="H90" s="24"/>
      <c r="I90" s="24"/>
      <c r="J90" s="24"/>
      <c r="K90" s="257"/>
      <c r="L90" s="245"/>
      <c r="M90" s="55"/>
      <c r="N90" s="55"/>
      <c r="O90" s="55"/>
      <c r="P90" s="55"/>
      <c r="Q90" s="55"/>
      <c r="R90" s="24"/>
      <c r="S90" s="24"/>
      <c r="T90" s="24"/>
      <c r="U90" s="257"/>
      <c r="V90" s="245"/>
      <c r="W90" s="291"/>
      <c r="X90" s="291"/>
      <c r="Y90" s="291"/>
      <c r="Z90" s="291"/>
      <c r="AA90" s="291"/>
      <c r="AB90" s="295"/>
      <c r="AC90" s="295"/>
      <c r="AD90" s="295"/>
      <c r="AE90" s="296"/>
      <c r="AF90" s="1"/>
    </row>
    <row r="91" spans="1:32">
      <c r="A91"/>
      <c r="B91" s="245"/>
      <c r="C91" s="55"/>
      <c r="D91" s="55"/>
      <c r="E91" s="55"/>
      <c r="F91" s="55"/>
      <c r="G91" s="55"/>
      <c r="H91" s="24"/>
      <c r="I91" s="24"/>
      <c r="J91" s="24"/>
      <c r="K91" s="257"/>
      <c r="L91" s="245"/>
      <c r="M91" s="55"/>
      <c r="N91" s="55"/>
      <c r="O91" s="55"/>
      <c r="P91" s="55"/>
      <c r="Q91" s="55"/>
      <c r="R91" s="24"/>
      <c r="S91" s="24"/>
      <c r="T91" s="24"/>
      <c r="U91" s="257"/>
      <c r="V91" s="245"/>
      <c r="W91" s="291"/>
      <c r="X91" s="291"/>
      <c r="Y91" s="291"/>
      <c r="Z91" s="291"/>
      <c r="AA91" s="291"/>
      <c r="AB91" s="295"/>
      <c r="AC91" s="295"/>
      <c r="AD91" s="295"/>
      <c r="AE91" s="296"/>
      <c r="AF91" s="1"/>
    </row>
    <row r="92" spans="2:32">
      <c r="B92" s="245"/>
      <c r="C92" s="55"/>
      <c r="D92" s="55"/>
      <c r="E92" s="55"/>
      <c r="F92" s="55"/>
      <c r="G92" s="55"/>
      <c r="H92" s="24"/>
      <c r="I92" s="24"/>
      <c r="J92" s="24"/>
      <c r="K92" s="257"/>
      <c r="L92" s="245"/>
      <c r="M92" s="55"/>
      <c r="N92" s="55"/>
      <c r="O92" s="55"/>
      <c r="P92" s="55"/>
      <c r="Q92" s="55"/>
      <c r="R92" s="24"/>
      <c r="S92" s="24"/>
      <c r="T92" s="24"/>
      <c r="U92" s="257"/>
      <c r="V92" s="245"/>
      <c r="W92" s="291"/>
      <c r="X92" s="291"/>
      <c r="Y92" s="291"/>
      <c r="Z92" s="291"/>
      <c r="AA92" s="291"/>
      <c r="AB92" s="295"/>
      <c r="AC92" s="295"/>
      <c r="AD92" s="295"/>
      <c r="AE92" s="296"/>
      <c r="AF92" s="24"/>
    </row>
    <row r="93" spans="2:32">
      <c r="B93" s="245"/>
      <c r="C93" s="55"/>
      <c r="D93" s="55"/>
      <c r="E93" s="55"/>
      <c r="F93" s="55"/>
      <c r="G93" s="55"/>
      <c r="H93" s="24"/>
      <c r="I93" s="24"/>
      <c r="J93" s="24"/>
      <c r="K93" s="257"/>
      <c r="L93" s="245"/>
      <c r="M93" s="55"/>
      <c r="N93" s="55"/>
      <c r="O93" s="55"/>
      <c r="P93" s="55"/>
      <c r="Q93" s="55"/>
      <c r="R93" s="24"/>
      <c r="S93" s="24"/>
      <c r="T93" s="24"/>
      <c r="U93" s="257"/>
      <c r="V93" s="245"/>
      <c r="W93" s="291"/>
      <c r="X93" s="291"/>
      <c r="Y93" s="291"/>
      <c r="Z93" s="291"/>
      <c r="AA93" s="291"/>
      <c r="AB93" s="295"/>
      <c r="AC93" s="295"/>
      <c r="AD93" s="295"/>
      <c r="AE93" s="296"/>
      <c r="AF93" s="24"/>
    </row>
    <row r="94" spans="2:32">
      <c r="B94" s="245"/>
      <c r="C94" s="55"/>
      <c r="D94" s="55"/>
      <c r="E94" s="55"/>
      <c r="F94" s="55"/>
      <c r="G94" s="55"/>
      <c r="H94" s="24"/>
      <c r="I94" s="24"/>
      <c r="J94" s="24"/>
      <c r="K94" s="257"/>
      <c r="L94" s="245"/>
      <c r="M94" s="55"/>
      <c r="N94" s="55"/>
      <c r="O94" s="55"/>
      <c r="P94" s="55"/>
      <c r="Q94" s="55"/>
      <c r="R94" s="24"/>
      <c r="S94" s="24"/>
      <c r="T94" s="24"/>
      <c r="U94" s="257"/>
      <c r="V94" s="245"/>
      <c r="W94" s="291"/>
      <c r="X94" s="291"/>
      <c r="Y94" s="291"/>
      <c r="Z94" s="291"/>
      <c r="AA94" s="291"/>
      <c r="AB94" s="295"/>
      <c r="AC94" s="295"/>
      <c r="AD94" s="295"/>
      <c r="AE94" s="296"/>
      <c r="AF94" s="24"/>
    </row>
    <row r="95" spans="2:32">
      <c r="B95" s="245"/>
      <c r="C95" s="55"/>
      <c r="D95" s="55"/>
      <c r="E95" s="55"/>
      <c r="F95" s="55"/>
      <c r="G95" s="55"/>
      <c r="H95" s="24"/>
      <c r="I95" s="24"/>
      <c r="J95" s="24"/>
      <c r="K95" s="257"/>
      <c r="L95" s="245"/>
      <c r="M95" s="55"/>
      <c r="N95" s="55"/>
      <c r="O95" s="55"/>
      <c r="P95" s="55"/>
      <c r="Q95" s="55"/>
      <c r="R95" s="24"/>
      <c r="S95" s="24"/>
      <c r="T95" s="24"/>
      <c r="U95" s="257"/>
      <c r="V95" s="245"/>
      <c r="W95" s="291"/>
      <c r="X95" s="291"/>
      <c r="Y95" s="291"/>
      <c r="Z95" s="291"/>
      <c r="AA95" s="291"/>
      <c r="AB95" s="295"/>
      <c r="AC95" s="295"/>
      <c r="AD95" s="295"/>
      <c r="AE95" s="296"/>
      <c r="AF95" s="24"/>
    </row>
    <row r="96" ht="15.75" spans="2:32">
      <c r="B96" s="251"/>
      <c r="C96" s="252"/>
      <c r="D96" s="252"/>
      <c r="E96" s="252"/>
      <c r="F96" s="252"/>
      <c r="G96" s="252"/>
      <c r="H96" s="253"/>
      <c r="I96" s="253"/>
      <c r="J96" s="253"/>
      <c r="K96" s="258"/>
      <c r="L96" s="251"/>
      <c r="M96" s="252"/>
      <c r="N96" s="252"/>
      <c r="O96" s="252"/>
      <c r="P96" s="252"/>
      <c r="Q96" s="252"/>
      <c r="R96" s="253"/>
      <c r="S96" s="253"/>
      <c r="T96" s="253"/>
      <c r="U96" s="258"/>
      <c r="V96" s="251"/>
      <c r="W96" s="292"/>
      <c r="X96" s="292"/>
      <c r="Y96" s="292"/>
      <c r="Z96" s="292"/>
      <c r="AA96" s="292"/>
      <c r="AB96" s="297"/>
      <c r="AC96" s="297"/>
      <c r="AD96" s="297"/>
      <c r="AE96" s="298"/>
      <c r="AF96" s="24"/>
    </row>
    <row r="97" spans="2:32">
      <c r="B97" s="284"/>
      <c r="C97" s="285"/>
      <c r="D97" s="285"/>
      <c r="E97" s="285"/>
      <c r="F97" s="285"/>
      <c r="G97" s="285"/>
      <c r="H97" s="285"/>
      <c r="I97" s="285"/>
      <c r="J97" s="285"/>
      <c r="K97" s="290"/>
      <c r="L97" s="284"/>
      <c r="M97" s="285"/>
      <c r="N97" s="285"/>
      <c r="O97" s="285"/>
      <c r="P97" s="285"/>
      <c r="Q97" s="285"/>
      <c r="R97" s="285"/>
      <c r="S97" s="285"/>
      <c r="T97" s="285"/>
      <c r="U97" s="290"/>
      <c r="V97" s="284"/>
      <c r="W97" s="285"/>
      <c r="X97" s="285"/>
      <c r="Y97" s="285"/>
      <c r="Z97" s="285"/>
      <c r="AA97" s="285"/>
      <c r="AB97" s="285"/>
      <c r="AC97" s="285"/>
      <c r="AD97" s="285"/>
      <c r="AE97" s="290"/>
      <c r="AF97" s="24"/>
    </row>
    <row r="98" ht="15.75" customHeight="1" spans="2:32">
      <c r="B98" s="245"/>
      <c r="C98" s="260"/>
      <c r="D98" s="275" t="s">
        <v>215</v>
      </c>
      <c r="E98" s="252"/>
      <c r="F98" s="252"/>
      <c r="G98" s="252"/>
      <c r="H98" s="253"/>
      <c r="I98" s="253"/>
      <c r="J98" s="24"/>
      <c r="K98" s="282"/>
      <c r="L98" s="245"/>
      <c r="M98" s="55"/>
      <c r="N98" s="289"/>
      <c r="O98" s="55"/>
      <c r="P98" s="55"/>
      <c r="Q98" s="55"/>
      <c r="R98" s="24"/>
      <c r="S98" s="24"/>
      <c r="T98" s="24"/>
      <c r="U98" s="257"/>
      <c r="V98" s="245"/>
      <c r="W98" s="55"/>
      <c r="X98" s="289"/>
      <c r="Y98" s="55"/>
      <c r="Z98" s="55"/>
      <c r="AA98" s="55"/>
      <c r="AB98" s="24"/>
      <c r="AC98" s="24"/>
      <c r="AD98" s="24"/>
      <c r="AE98" s="257"/>
      <c r="AF98" s="24"/>
    </row>
    <row r="99" spans="2:32">
      <c r="B99" s="245"/>
      <c r="C99" s="55"/>
      <c r="D99" s="55"/>
      <c r="E99" s="55"/>
      <c r="F99" s="55"/>
      <c r="G99" s="55"/>
      <c r="H99" s="24"/>
      <c r="I99" s="24"/>
      <c r="J99" s="24"/>
      <c r="K99" s="257"/>
      <c r="L99" s="245"/>
      <c r="M99" s="55"/>
      <c r="N99" s="55"/>
      <c r="O99" s="55"/>
      <c r="P99" s="55"/>
      <c r="Q99" s="55"/>
      <c r="R99" s="24"/>
      <c r="S99" s="24"/>
      <c r="T99" s="24"/>
      <c r="U99" s="257"/>
      <c r="V99" s="245"/>
      <c r="W99" s="55"/>
      <c r="X99" s="55"/>
      <c r="Y99" s="55"/>
      <c r="Z99" s="55"/>
      <c r="AA99" s="55"/>
      <c r="AB99" s="24"/>
      <c r="AC99" s="24"/>
      <c r="AD99" s="24"/>
      <c r="AE99" s="257"/>
      <c r="AF99" s="21"/>
    </row>
    <row r="100" spans="2:32">
      <c r="B100" s="245"/>
      <c r="C100" s="55"/>
      <c r="D100" s="55"/>
      <c r="E100" s="55"/>
      <c r="F100" s="55"/>
      <c r="G100" s="55"/>
      <c r="H100" s="24"/>
      <c r="I100" s="24"/>
      <c r="J100" s="24"/>
      <c r="K100" s="257"/>
      <c r="L100" s="245"/>
      <c r="M100" s="55"/>
      <c r="N100" s="55"/>
      <c r="O100" s="55"/>
      <c r="P100" s="55"/>
      <c r="Q100" s="55"/>
      <c r="R100" s="24"/>
      <c r="S100" s="24"/>
      <c r="T100" s="24"/>
      <c r="U100" s="257"/>
      <c r="V100" s="245"/>
      <c r="W100" s="55"/>
      <c r="X100" s="55"/>
      <c r="Y100" s="55"/>
      <c r="Z100" s="55"/>
      <c r="AA100" s="55"/>
      <c r="AB100" s="24"/>
      <c r="AC100" s="24"/>
      <c r="AD100" s="24"/>
      <c r="AE100" s="257"/>
      <c r="AF100" s="21"/>
    </row>
    <row r="101" spans="2:32">
      <c r="B101" s="245"/>
      <c r="C101" s="55"/>
      <c r="D101" s="55"/>
      <c r="E101" s="55"/>
      <c r="F101" s="55"/>
      <c r="G101" s="55"/>
      <c r="H101" s="24"/>
      <c r="I101" s="24"/>
      <c r="J101" s="24"/>
      <c r="K101" s="257"/>
      <c r="L101" s="245"/>
      <c r="M101" s="55"/>
      <c r="N101" s="55"/>
      <c r="O101" s="55"/>
      <c r="P101" s="55"/>
      <c r="Q101" s="55"/>
      <c r="R101" s="24"/>
      <c r="S101" s="24"/>
      <c r="T101" s="24"/>
      <c r="U101" s="257"/>
      <c r="V101" s="245"/>
      <c r="W101" s="55"/>
      <c r="X101" s="55"/>
      <c r="Y101" s="55"/>
      <c r="Z101" s="55"/>
      <c r="AA101" s="55"/>
      <c r="AB101" s="24"/>
      <c r="AC101" s="24"/>
      <c r="AD101" s="24"/>
      <c r="AE101" s="257"/>
      <c r="AF101" s="21"/>
    </row>
    <row r="102" spans="2:32">
      <c r="B102" s="245"/>
      <c r="C102" s="55"/>
      <c r="D102" s="55"/>
      <c r="E102" s="55"/>
      <c r="F102" s="55"/>
      <c r="G102" s="55"/>
      <c r="H102" s="24"/>
      <c r="I102" s="24"/>
      <c r="J102" s="24"/>
      <c r="K102" s="257"/>
      <c r="L102" s="245"/>
      <c r="M102" s="55"/>
      <c r="N102" s="55"/>
      <c r="O102" s="55"/>
      <c r="P102" s="55"/>
      <c r="Q102" s="55"/>
      <c r="R102" s="24"/>
      <c r="S102" s="24"/>
      <c r="T102" s="24"/>
      <c r="U102" s="257"/>
      <c r="V102" s="245"/>
      <c r="W102" s="55"/>
      <c r="X102" s="55"/>
      <c r="Y102" s="55"/>
      <c r="Z102" s="55"/>
      <c r="AA102" s="55"/>
      <c r="AB102" s="24"/>
      <c r="AC102" s="24"/>
      <c r="AD102" s="24"/>
      <c r="AE102" s="257"/>
      <c r="AF102" s="21"/>
    </row>
    <row r="103" spans="2:32">
      <c r="B103" s="245"/>
      <c r="C103" s="55"/>
      <c r="D103" s="55"/>
      <c r="E103" s="55"/>
      <c r="F103" s="55"/>
      <c r="G103" s="55"/>
      <c r="H103" s="24"/>
      <c r="I103" s="24"/>
      <c r="J103" s="24"/>
      <c r="K103" s="282"/>
      <c r="L103" s="245"/>
      <c r="M103" s="55"/>
      <c r="N103" s="55"/>
      <c r="O103" s="55"/>
      <c r="P103" s="55"/>
      <c r="Q103" s="55"/>
      <c r="R103" s="24"/>
      <c r="S103" s="24"/>
      <c r="T103" s="24"/>
      <c r="U103" s="257"/>
      <c r="V103" s="245"/>
      <c r="W103" s="55"/>
      <c r="X103" s="55"/>
      <c r="Y103" s="55"/>
      <c r="Z103" s="55"/>
      <c r="AA103" s="55"/>
      <c r="AB103" s="24"/>
      <c r="AC103" s="24"/>
      <c r="AD103" s="24"/>
      <c r="AE103" s="257"/>
      <c r="AF103" s="21"/>
    </row>
    <row r="104" spans="2:32">
      <c r="B104" s="245"/>
      <c r="C104" s="55"/>
      <c r="D104" s="55"/>
      <c r="E104" s="55"/>
      <c r="F104" s="55"/>
      <c r="G104" s="55"/>
      <c r="H104" s="24"/>
      <c r="I104" s="24"/>
      <c r="J104" s="24"/>
      <c r="K104" s="257"/>
      <c r="L104" s="245"/>
      <c r="M104" s="55"/>
      <c r="N104" s="55"/>
      <c r="O104" s="55"/>
      <c r="P104" s="55"/>
      <c r="Q104" s="55"/>
      <c r="R104" s="24"/>
      <c r="S104" s="24"/>
      <c r="T104" s="24"/>
      <c r="U104" s="257"/>
      <c r="V104" s="245"/>
      <c r="W104" s="55"/>
      <c r="X104" s="55"/>
      <c r="Y104" s="55"/>
      <c r="Z104" s="55"/>
      <c r="AA104" s="55"/>
      <c r="AB104" s="24"/>
      <c r="AC104" s="24"/>
      <c r="AD104" s="24"/>
      <c r="AE104" s="257"/>
      <c r="AF104" s="21"/>
    </row>
    <row r="105" spans="2:32">
      <c r="B105" s="245"/>
      <c r="C105" s="55"/>
      <c r="D105" s="55"/>
      <c r="E105" s="55"/>
      <c r="F105" s="55"/>
      <c r="G105" s="55"/>
      <c r="H105" s="24"/>
      <c r="I105" s="24"/>
      <c r="J105" s="24"/>
      <c r="K105" s="257"/>
      <c r="L105" s="245"/>
      <c r="M105" s="55"/>
      <c r="N105" s="55"/>
      <c r="O105" s="55"/>
      <c r="P105" s="55"/>
      <c r="Q105" s="55"/>
      <c r="R105" s="24"/>
      <c r="S105" s="24"/>
      <c r="T105" s="24"/>
      <c r="U105" s="257"/>
      <c r="V105" s="245"/>
      <c r="W105" s="55"/>
      <c r="X105" s="55"/>
      <c r="Y105" s="55"/>
      <c r="Z105" s="55"/>
      <c r="AA105" s="55"/>
      <c r="AB105" s="24"/>
      <c r="AC105" s="24"/>
      <c r="AD105" s="24"/>
      <c r="AE105" s="257"/>
      <c r="AF105" s="21"/>
    </row>
    <row r="106" spans="2:32">
      <c r="B106" s="245"/>
      <c r="C106" s="55"/>
      <c r="D106" s="55"/>
      <c r="E106" s="55"/>
      <c r="F106" s="55"/>
      <c r="G106" s="55"/>
      <c r="H106" s="24"/>
      <c r="I106" s="24"/>
      <c r="J106" s="24"/>
      <c r="K106" s="257"/>
      <c r="L106" s="245"/>
      <c r="M106" s="55"/>
      <c r="N106" s="55"/>
      <c r="O106" s="55"/>
      <c r="P106" s="55"/>
      <c r="Q106" s="55"/>
      <c r="R106" s="24"/>
      <c r="S106" s="24"/>
      <c r="T106" s="24"/>
      <c r="U106" s="257"/>
      <c r="V106" s="245"/>
      <c r="W106" s="55"/>
      <c r="X106" s="55"/>
      <c r="Y106" s="55"/>
      <c r="Z106" s="55"/>
      <c r="AA106" s="55"/>
      <c r="AB106" s="24"/>
      <c r="AC106" s="24"/>
      <c r="AD106" s="24"/>
      <c r="AE106" s="257"/>
      <c r="AF106" s="21"/>
    </row>
    <row r="107" spans="2:32">
      <c r="B107" s="245"/>
      <c r="C107" s="55"/>
      <c r="D107" s="55"/>
      <c r="E107" s="55"/>
      <c r="F107" s="55"/>
      <c r="G107" s="55"/>
      <c r="H107" s="24"/>
      <c r="I107" s="24"/>
      <c r="J107" s="24"/>
      <c r="K107" s="257"/>
      <c r="L107" s="245"/>
      <c r="M107" s="55"/>
      <c r="N107" s="55"/>
      <c r="O107" s="55"/>
      <c r="P107" s="55"/>
      <c r="Q107" s="55"/>
      <c r="R107" s="24"/>
      <c r="S107" s="24"/>
      <c r="T107" s="24"/>
      <c r="U107" s="257"/>
      <c r="V107" s="245"/>
      <c r="W107" s="55"/>
      <c r="X107" s="55"/>
      <c r="Y107" s="55"/>
      <c r="Z107" s="55"/>
      <c r="AA107" s="55"/>
      <c r="AB107" s="24"/>
      <c r="AC107" s="24"/>
      <c r="AD107" s="24"/>
      <c r="AE107" s="257"/>
      <c r="AF107" s="21"/>
    </row>
    <row r="108" spans="2:32">
      <c r="B108" s="245"/>
      <c r="C108" s="55"/>
      <c r="D108" s="55"/>
      <c r="E108" s="55"/>
      <c r="F108" s="55"/>
      <c r="G108" s="55"/>
      <c r="H108" s="24"/>
      <c r="I108" s="24"/>
      <c r="J108" s="24"/>
      <c r="K108" s="257"/>
      <c r="L108" s="245"/>
      <c r="M108" s="55"/>
      <c r="N108" s="55"/>
      <c r="O108" s="55"/>
      <c r="P108" s="55"/>
      <c r="Q108" s="55"/>
      <c r="R108" s="24"/>
      <c r="S108" s="24"/>
      <c r="T108" s="24"/>
      <c r="U108" s="257"/>
      <c r="V108" s="245"/>
      <c r="W108" s="55"/>
      <c r="X108" s="55"/>
      <c r="Y108" s="55"/>
      <c r="Z108" s="55"/>
      <c r="AA108" s="55"/>
      <c r="AB108" s="24"/>
      <c r="AC108" s="24"/>
      <c r="AD108" s="24"/>
      <c r="AE108" s="257"/>
      <c r="AF108" s="21"/>
    </row>
    <row r="109" spans="2:32">
      <c r="B109" s="245"/>
      <c r="C109" s="55"/>
      <c r="D109" s="55"/>
      <c r="E109" s="55"/>
      <c r="F109" s="55"/>
      <c r="G109" s="55"/>
      <c r="H109" s="24"/>
      <c r="I109" s="24"/>
      <c r="J109" s="24"/>
      <c r="K109" s="257"/>
      <c r="L109" s="245"/>
      <c r="M109" s="55"/>
      <c r="N109" s="55"/>
      <c r="O109" s="55"/>
      <c r="P109" s="55"/>
      <c r="Q109" s="55"/>
      <c r="R109" s="24"/>
      <c r="S109" s="24"/>
      <c r="T109" s="24"/>
      <c r="U109" s="257"/>
      <c r="V109" s="245"/>
      <c r="W109" s="55"/>
      <c r="X109" s="55"/>
      <c r="Y109" s="55"/>
      <c r="Z109" s="55"/>
      <c r="AA109" s="55"/>
      <c r="AB109" s="24"/>
      <c r="AC109" s="24"/>
      <c r="AD109" s="24"/>
      <c r="AE109" s="257"/>
      <c r="AF109" s="21"/>
    </row>
    <row r="110" spans="2:32">
      <c r="B110" s="245"/>
      <c r="C110" s="55"/>
      <c r="D110" s="55"/>
      <c r="E110" s="55"/>
      <c r="F110" s="55"/>
      <c r="G110" s="55"/>
      <c r="H110" s="24"/>
      <c r="I110" s="24"/>
      <c r="J110" s="24"/>
      <c r="K110" s="257"/>
      <c r="L110" s="245"/>
      <c r="M110" s="55"/>
      <c r="N110" s="55"/>
      <c r="O110" s="55"/>
      <c r="P110" s="55"/>
      <c r="Q110" s="55"/>
      <c r="R110" s="24"/>
      <c r="S110" s="24"/>
      <c r="T110" s="24"/>
      <c r="U110" s="257"/>
      <c r="V110" s="245"/>
      <c r="W110" s="55"/>
      <c r="X110" s="55"/>
      <c r="Y110" s="55"/>
      <c r="Z110" s="55"/>
      <c r="AA110" s="55"/>
      <c r="AB110" s="24"/>
      <c r="AC110" s="24"/>
      <c r="AD110" s="24"/>
      <c r="AE110" s="257"/>
      <c r="AF110" s="21"/>
    </row>
    <row r="111" spans="2:32">
      <c r="B111" s="245"/>
      <c r="C111" s="55"/>
      <c r="D111" s="55"/>
      <c r="E111" s="55"/>
      <c r="F111" s="55"/>
      <c r="G111" s="55"/>
      <c r="H111" s="24"/>
      <c r="I111" s="24"/>
      <c r="J111" s="24"/>
      <c r="K111" s="257"/>
      <c r="L111" s="245"/>
      <c r="M111" s="55"/>
      <c r="N111" s="55"/>
      <c r="O111" s="55"/>
      <c r="P111" s="55"/>
      <c r="Q111" s="55"/>
      <c r="R111" s="24"/>
      <c r="S111" s="24"/>
      <c r="T111" s="24"/>
      <c r="U111" s="257"/>
      <c r="V111" s="245"/>
      <c r="W111" s="55"/>
      <c r="X111" s="55"/>
      <c r="Y111" s="55"/>
      <c r="Z111" s="55"/>
      <c r="AA111" s="55"/>
      <c r="AB111" s="24"/>
      <c r="AC111" s="24"/>
      <c r="AD111" s="24"/>
      <c r="AE111" s="257"/>
      <c r="AF111" s="21"/>
    </row>
    <row r="112" ht="15.75" spans="2:32">
      <c r="B112" s="251"/>
      <c r="C112" s="252"/>
      <c r="D112" s="252"/>
      <c r="E112" s="252"/>
      <c r="F112" s="252"/>
      <c r="G112" s="252"/>
      <c r="H112" s="253"/>
      <c r="I112" s="253"/>
      <c r="J112" s="253"/>
      <c r="K112" s="258"/>
      <c r="L112" s="251"/>
      <c r="M112" s="252"/>
      <c r="N112" s="252"/>
      <c r="O112" s="252"/>
      <c r="P112" s="252"/>
      <c r="Q112" s="252"/>
      <c r="R112" s="253"/>
      <c r="S112" s="253"/>
      <c r="T112" s="253"/>
      <c r="U112" s="258"/>
      <c r="V112" s="251"/>
      <c r="W112" s="169"/>
      <c r="X112" s="293"/>
      <c r="Y112" s="252"/>
      <c r="Z112" s="252"/>
      <c r="AA112" s="252"/>
      <c r="AB112" s="253"/>
      <c r="AC112" s="253"/>
      <c r="AD112" s="253"/>
      <c r="AE112" s="258"/>
      <c r="AF112" s="21"/>
    </row>
    <row r="113" ht="51.6" customHeight="1" spans="2:32">
      <c r="B113" s="75" t="s">
        <v>216</v>
      </c>
      <c r="C113" s="76"/>
      <c r="D113" s="76"/>
      <c r="E113" s="76"/>
      <c r="F113" s="76"/>
      <c r="G113" s="76"/>
      <c r="H113" s="76"/>
      <c r="I113" s="76"/>
      <c r="J113" s="76"/>
      <c r="K113" s="78"/>
      <c r="L113" s="75" t="s">
        <v>217</v>
      </c>
      <c r="M113" s="76"/>
      <c r="N113" s="76"/>
      <c r="O113" s="76"/>
      <c r="P113" s="76"/>
      <c r="Q113" s="76"/>
      <c r="R113" s="76"/>
      <c r="S113" s="76"/>
      <c r="T113" s="76"/>
      <c r="U113" s="78"/>
      <c r="V113" s="75" t="s">
        <v>218</v>
      </c>
      <c r="W113" s="76"/>
      <c r="X113" s="76"/>
      <c r="Y113" s="76"/>
      <c r="Z113" s="76"/>
      <c r="AA113" s="76"/>
      <c r="AB113" s="76"/>
      <c r="AC113" s="76"/>
      <c r="AD113" s="76"/>
      <c r="AE113" s="78"/>
      <c r="AF113" s="21"/>
    </row>
    <row r="114" spans="2:32">
      <c r="B114" s="284"/>
      <c r="C114" s="286"/>
      <c r="D114" s="287"/>
      <c r="E114" s="285"/>
      <c r="F114" s="285"/>
      <c r="G114" s="285"/>
      <c r="H114" s="285"/>
      <c r="I114" s="285"/>
      <c r="J114" s="285"/>
      <c r="K114" s="290"/>
      <c r="L114" s="284"/>
      <c r="M114" s="286"/>
      <c r="N114" s="287"/>
      <c r="O114" s="285"/>
      <c r="P114" s="285"/>
      <c r="Q114" s="285"/>
      <c r="R114" s="285"/>
      <c r="S114" s="285"/>
      <c r="T114" s="285"/>
      <c r="U114" s="290"/>
      <c r="V114" s="284"/>
      <c r="W114" s="285"/>
      <c r="X114" s="285"/>
      <c r="Y114" s="285"/>
      <c r="Z114" s="285"/>
      <c r="AA114" s="285"/>
      <c r="AB114" s="285"/>
      <c r="AC114" s="285"/>
      <c r="AD114" s="285"/>
      <c r="AE114" s="290"/>
      <c r="AF114" s="21"/>
    </row>
    <row r="115" ht="15.75" spans="2:32">
      <c r="B115" s="245"/>
      <c r="C115" s="260"/>
      <c r="D115" s="275" t="s">
        <v>219</v>
      </c>
      <c r="E115" s="252"/>
      <c r="F115" s="252"/>
      <c r="G115" s="252"/>
      <c r="H115" s="253"/>
      <c r="I115" s="253"/>
      <c r="J115" s="24"/>
      <c r="K115" s="282"/>
      <c r="L115" s="245"/>
      <c r="M115" s="260"/>
      <c r="N115" s="275" t="s">
        <v>220</v>
      </c>
      <c r="O115" s="252"/>
      <c r="P115" s="252"/>
      <c r="Q115" s="252"/>
      <c r="R115" s="253"/>
      <c r="S115" s="253"/>
      <c r="T115" s="24"/>
      <c r="U115" s="282"/>
      <c r="V115" s="245"/>
      <c r="W115" s="260"/>
      <c r="X115" s="275" t="s">
        <v>221</v>
      </c>
      <c r="Y115" s="252"/>
      <c r="Z115" s="252"/>
      <c r="AA115" s="252"/>
      <c r="AB115" s="253"/>
      <c r="AC115" s="253"/>
      <c r="AD115" s="24"/>
      <c r="AE115" s="282"/>
      <c r="AF115" s="21"/>
    </row>
    <row r="116" spans="2:32">
      <c r="B116" s="245"/>
      <c r="C116" s="55"/>
      <c r="D116" s="55"/>
      <c r="E116" s="55"/>
      <c r="F116" s="55"/>
      <c r="G116" s="55"/>
      <c r="H116" s="24"/>
      <c r="I116" s="24"/>
      <c r="J116" s="24"/>
      <c r="K116" s="257"/>
      <c r="L116" s="245"/>
      <c r="M116" s="55"/>
      <c r="N116" s="55"/>
      <c r="O116" s="55"/>
      <c r="P116" s="55"/>
      <c r="Q116" s="55"/>
      <c r="R116" s="24"/>
      <c r="S116" s="24"/>
      <c r="T116" s="24"/>
      <c r="U116" s="257"/>
      <c r="V116" s="245"/>
      <c r="W116" s="55"/>
      <c r="X116" s="55"/>
      <c r="Y116" s="55"/>
      <c r="Z116" s="55"/>
      <c r="AA116" s="55"/>
      <c r="AB116" s="24"/>
      <c r="AC116" s="24"/>
      <c r="AD116" s="24"/>
      <c r="AE116" s="257"/>
      <c r="AF116" s="21"/>
    </row>
    <row r="117" spans="2:32">
      <c r="B117" s="245"/>
      <c r="C117" s="55"/>
      <c r="D117" s="55"/>
      <c r="E117" s="55"/>
      <c r="F117" s="55"/>
      <c r="G117" s="55"/>
      <c r="H117" s="24"/>
      <c r="I117" s="24"/>
      <c r="J117" s="24"/>
      <c r="K117" s="257"/>
      <c r="L117" s="245"/>
      <c r="M117" s="55"/>
      <c r="N117" s="55"/>
      <c r="O117" s="55"/>
      <c r="P117" s="55"/>
      <c r="Q117" s="55"/>
      <c r="R117" s="24"/>
      <c r="S117" s="24"/>
      <c r="T117" s="24"/>
      <c r="U117" s="257"/>
      <c r="V117" s="245"/>
      <c r="W117" s="55"/>
      <c r="X117" s="55"/>
      <c r="Y117" s="55"/>
      <c r="Z117" s="55"/>
      <c r="AA117" s="55"/>
      <c r="AB117" s="24"/>
      <c r="AC117" s="24"/>
      <c r="AD117" s="24"/>
      <c r="AE117" s="257"/>
      <c r="AF117" s="21"/>
    </row>
    <row r="118" spans="2:32">
      <c r="B118" s="245"/>
      <c r="C118" s="55"/>
      <c r="D118" s="55"/>
      <c r="E118" s="55"/>
      <c r="F118" s="55"/>
      <c r="G118" s="55"/>
      <c r="H118" s="24"/>
      <c r="I118" s="24"/>
      <c r="J118" s="24"/>
      <c r="K118" s="257"/>
      <c r="L118" s="245"/>
      <c r="M118" s="55"/>
      <c r="N118" s="55"/>
      <c r="O118" s="55"/>
      <c r="P118" s="55"/>
      <c r="Q118" s="55"/>
      <c r="R118" s="24"/>
      <c r="S118" s="24"/>
      <c r="T118" s="24"/>
      <c r="U118" s="257"/>
      <c r="V118" s="245"/>
      <c r="W118" s="55"/>
      <c r="X118" s="55"/>
      <c r="Y118" s="55"/>
      <c r="Z118" s="55"/>
      <c r="AA118" s="55"/>
      <c r="AB118" s="24"/>
      <c r="AC118" s="24"/>
      <c r="AD118" s="24"/>
      <c r="AE118" s="257"/>
      <c r="AF118" s="21"/>
    </row>
    <row r="119" spans="2:32">
      <c r="B119" s="245"/>
      <c r="C119" s="55"/>
      <c r="D119" s="55"/>
      <c r="E119" s="55"/>
      <c r="F119" s="55"/>
      <c r="G119" s="55"/>
      <c r="H119" s="24"/>
      <c r="I119" s="24"/>
      <c r="J119" s="24"/>
      <c r="K119" s="257"/>
      <c r="L119" s="245"/>
      <c r="M119" s="55"/>
      <c r="N119" s="55"/>
      <c r="O119" s="55"/>
      <c r="P119" s="55"/>
      <c r="Q119" s="55"/>
      <c r="R119" s="24"/>
      <c r="S119" s="24"/>
      <c r="T119" s="24"/>
      <c r="U119" s="257"/>
      <c r="V119" s="245"/>
      <c r="W119" s="55"/>
      <c r="X119" s="55"/>
      <c r="Y119" s="55"/>
      <c r="Z119" s="55"/>
      <c r="AA119" s="55"/>
      <c r="AB119" s="24"/>
      <c r="AC119" s="24"/>
      <c r="AD119" s="24"/>
      <c r="AE119" s="257"/>
      <c r="AF119" s="21"/>
    </row>
    <row r="120" spans="2:32">
      <c r="B120" s="245"/>
      <c r="C120" s="55"/>
      <c r="D120" s="55"/>
      <c r="E120" s="55"/>
      <c r="F120" s="55"/>
      <c r="G120" s="55"/>
      <c r="H120" s="24"/>
      <c r="I120" s="24"/>
      <c r="J120" s="24"/>
      <c r="K120" s="257"/>
      <c r="L120" s="245"/>
      <c r="M120" s="55"/>
      <c r="N120" s="55"/>
      <c r="O120" s="55"/>
      <c r="P120" s="55"/>
      <c r="Q120" s="55"/>
      <c r="R120" s="24"/>
      <c r="S120" s="24"/>
      <c r="T120" s="24"/>
      <c r="U120" s="257"/>
      <c r="V120" s="245"/>
      <c r="W120" s="55"/>
      <c r="X120" s="55"/>
      <c r="Y120" s="55"/>
      <c r="Z120" s="55"/>
      <c r="AA120" s="55"/>
      <c r="AB120" s="24"/>
      <c r="AC120" s="24"/>
      <c r="AD120" s="24"/>
      <c r="AE120" s="257"/>
      <c r="AF120" s="21"/>
    </row>
    <row r="121" spans="2:32">
      <c r="B121" s="245"/>
      <c r="C121" s="55"/>
      <c r="D121" s="55"/>
      <c r="E121" s="55"/>
      <c r="F121" s="55"/>
      <c r="G121" s="55"/>
      <c r="H121" s="24"/>
      <c r="I121" s="24"/>
      <c r="J121" s="24"/>
      <c r="K121" s="257"/>
      <c r="L121" s="245"/>
      <c r="M121" s="55"/>
      <c r="N121" s="55"/>
      <c r="O121" s="55"/>
      <c r="P121" s="55"/>
      <c r="Q121" s="55"/>
      <c r="R121" s="24"/>
      <c r="S121" s="24"/>
      <c r="T121" s="24"/>
      <c r="U121" s="257"/>
      <c r="V121" s="245"/>
      <c r="W121" s="55"/>
      <c r="X121" s="55"/>
      <c r="Y121" s="55"/>
      <c r="Z121" s="55"/>
      <c r="AA121" s="55"/>
      <c r="AB121" s="24"/>
      <c r="AC121" s="24"/>
      <c r="AD121" s="24"/>
      <c r="AE121" s="257"/>
      <c r="AF121" s="21"/>
    </row>
    <row r="122" spans="2:32">
      <c r="B122" s="245"/>
      <c r="C122" s="55"/>
      <c r="D122" s="55"/>
      <c r="E122" s="55"/>
      <c r="F122" s="55"/>
      <c r="G122" s="55"/>
      <c r="H122" s="24"/>
      <c r="I122" s="24"/>
      <c r="J122" s="24"/>
      <c r="K122" s="257"/>
      <c r="L122" s="245"/>
      <c r="M122" s="55"/>
      <c r="N122" s="55"/>
      <c r="O122" s="55"/>
      <c r="P122" s="55"/>
      <c r="Q122" s="55"/>
      <c r="R122" s="24"/>
      <c r="S122" s="24"/>
      <c r="T122" s="24"/>
      <c r="U122" s="257"/>
      <c r="V122" s="245"/>
      <c r="W122" s="55"/>
      <c r="X122" s="55"/>
      <c r="Y122" s="55"/>
      <c r="Z122" s="55"/>
      <c r="AA122" s="55"/>
      <c r="AB122" s="24"/>
      <c r="AC122" s="24"/>
      <c r="AD122" s="24"/>
      <c r="AE122" s="257"/>
      <c r="AF122" s="21"/>
    </row>
    <row r="123" spans="2:32">
      <c r="B123" s="245"/>
      <c r="C123" s="55"/>
      <c r="D123" s="55"/>
      <c r="E123" s="55"/>
      <c r="F123" s="55"/>
      <c r="G123" s="55"/>
      <c r="H123" s="24"/>
      <c r="I123" s="24"/>
      <c r="J123" s="24"/>
      <c r="K123" s="257"/>
      <c r="L123" s="245"/>
      <c r="M123" s="55"/>
      <c r="N123" s="55"/>
      <c r="O123" s="55"/>
      <c r="P123" s="55"/>
      <c r="Q123" s="55"/>
      <c r="R123" s="24"/>
      <c r="S123" s="24"/>
      <c r="T123" s="24"/>
      <c r="U123" s="257"/>
      <c r="V123" s="245"/>
      <c r="W123" s="55"/>
      <c r="X123" s="55"/>
      <c r="Y123" s="55"/>
      <c r="Z123" s="55"/>
      <c r="AA123" s="55"/>
      <c r="AB123" s="24"/>
      <c r="AC123" s="24"/>
      <c r="AD123" s="24"/>
      <c r="AE123" s="257"/>
      <c r="AF123" s="21"/>
    </row>
    <row r="124" spans="2:32">
      <c r="B124" s="245"/>
      <c r="C124" s="55"/>
      <c r="D124" s="55"/>
      <c r="E124" s="55"/>
      <c r="F124" s="55"/>
      <c r="G124" s="55"/>
      <c r="H124" s="24"/>
      <c r="I124" s="24"/>
      <c r="J124" s="24"/>
      <c r="K124" s="257"/>
      <c r="L124" s="245"/>
      <c r="M124" s="55"/>
      <c r="N124" s="55"/>
      <c r="O124" s="55"/>
      <c r="P124" s="55"/>
      <c r="Q124" s="55"/>
      <c r="R124" s="24"/>
      <c r="S124" s="24"/>
      <c r="T124" s="24"/>
      <c r="U124" s="257"/>
      <c r="V124" s="245"/>
      <c r="W124" s="55"/>
      <c r="X124" s="55"/>
      <c r="Y124" s="55"/>
      <c r="Z124" s="55"/>
      <c r="AA124" s="55"/>
      <c r="AB124" s="24"/>
      <c r="AC124" s="24"/>
      <c r="AD124" s="24"/>
      <c r="AE124" s="257"/>
      <c r="AF124" s="21"/>
    </row>
    <row r="125" spans="2:32">
      <c r="B125" s="245"/>
      <c r="C125" s="55"/>
      <c r="D125" s="55"/>
      <c r="E125" s="55"/>
      <c r="F125" s="55"/>
      <c r="G125" s="55"/>
      <c r="H125" s="24"/>
      <c r="I125" s="24"/>
      <c r="J125" s="24"/>
      <c r="K125" s="257"/>
      <c r="L125" s="245"/>
      <c r="M125" s="55"/>
      <c r="N125" s="55"/>
      <c r="O125" s="55"/>
      <c r="P125" s="55"/>
      <c r="Q125" s="55"/>
      <c r="R125" s="24"/>
      <c r="S125" s="24"/>
      <c r="T125" s="24"/>
      <c r="U125" s="257"/>
      <c r="V125" s="245"/>
      <c r="W125" s="55"/>
      <c r="X125" s="55"/>
      <c r="Y125" s="55"/>
      <c r="Z125" s="55"/>
      <c r="AA125" s="55"/>
      <c r="AB125" s="24"/>
      <c r="AC125" s="24"/>
      <c r="AD125" s="24"/>
      <c r="AE125" s="257"/>
      <c r="AF125" s="21"/>
    </row>
    <row r="126" spans="2:32">
      <c r="B126" s="245"/>
      <c r="C126" s="55"/>
      <c r="D126" s="55"/>
      <c r="E126" s="55"/>
      <c r="F126" s="55"/>
      <c r="G126" s="55"/>
      <c r="H126" s="24"/>
      <c r="I126" s="24"/>
      <c r="J126" s="24"/>
      <c r="K126" s="257"/>
      <c r="L126" s="245"/>
      <c r="M126" s="55"/>
      <c r="N126" s="55"/>
      <c r="O126" s="55"/>
      <c r="P126" s="55"/>
      <c r="Q126" s="55"/>
      <c r="R126" s="24"/>
      <c r="S126" s="24"/>
      <c r="T126" s="24"/>
      <c r="U126" s="257"/>
      <c r="V126" s="245"/>
      <c r="W126" s="55"/>
      <c r="X126" s="55"/>
      <c r="Y126" s="55"/>
      <c r="Z126" s="55"/>
      <c r="AA126" s="55"/>
      <c r="AB126" s="24"/>
      <c r="AC126" s="24"/>
      <c r="AD126" s="24"/>
      <c r="AE126" s="257"/>
      <c r="AF126" s="21"/>
    </row>
    <row r="127" spans="2:32">
      <c r="B127" s="245"/>
      <c r="C127" s="55"/>
      <c r="D127" s="55"/>
      <c r="E127" s="55"/>
      <c r="F127" s="55"/>
      <c r="G127" s="55"/>
      <c r="H127" s="24"/>
      <c r="I127" s="24"/>
      <c r="J127" s="24"/>
      <c r="K127" s="257"/>
      <c r="L127" s="245"/>
      <c r="M127" s="55"/>
      <c r="N127" s="55"/>
      <c r="O127" s="55"/>
      <c r="P127" s="55"/>
      <c r="Q127" s="55"/>
      <c r="R127" s="24"/>
      <c r="S127" s="24"/>
      <c r="T127" s="24"/>
      <c r="U127" s="257"/>
      <c r="V127" s="245"/>
      <c r="W127" s="55"/>
      <c r="X127" s="55"/>
      <c r="Y127" s="55"/>
      <c r="Z127" s="55"/>
      <c r="AA127" s="55"/>
      <c r="AB127" s="24"/>
      <c r="AC127" s="24"/>
      <c r="AD127" s="24"/>
      <c r="AE127" s="257"/>
      <c r="AF127" s="21"/>
    </row>
    <row r="128" spans="2:32">
      <c r="B128" s="245"/>
      <c r="C128" s="55"/>
      <c r="D128" s="55"/>
      <c r="E128" s="55"/>
      <c r="F128" s="55"/>
      <c r="G128" s="55"/>
      <c r="H128" s="24"/>
      <c r="I128" s="24"/>
      <c r="J128" s="24"/>
      <c r="K128" s="257"/>
      <c r="L128" s="245"/>
      <c r="M128" s="55"/>
      <c r="N128" s="55"/>
      <c r="O128" s="55"/>
      <c r="P128" s="55"/>
      <c r="Q128" s="55"/>
      <c r="R128" s="24"/>
      <c r="S128" s="24"/>
      <c r="T128" s="24"/>
      <c r="U128" s="257"/>
      <c r="V128" s="245"/>
      <c r="W128" s="55"/>
      <c r="X128" s="55"/>
      <c r="Y128" s="55"/>
      <c r="Z128" s="55"/>
      <c r="AA128" s="55"/>
      <c r="AB128" s="24"/>
      <c r="AC128" s="24"/>
      <c r="AD128" s="24"/>
      <c r="AE128" s="257"/>
      <c r="AF128" s="21"/>
    </row>
    <row r="129" ht="15.75" spans="2:32">
      <c r="B129" s="251"/>
      <c r="C129" s="252"/>
      <c r="D129" s="252"/>
      <c r="E129" s="252"/>
      <c r="F129" s="252"/>
      <c r="G129" s="252"/>
      <c r="H129" s="253"/>
      <c r="I129" s="253"/>
      <c r="J129" s="253"/>
      <c r="K129" s="258"/>
      <c r="L129" s="251"/>
      <c r="M129" s="252"/>
      <c r="N129" s="252"/>
      <c r="O129" s="252"/>
      <c r="P129" s="252"/>
      <c r="Q129" s="252"/>
      <c r="R129" s="253"/>
      <c r="S129" s="253"/>
      <c r="T129" s="253"/>
      <c r="U129" s="258"/>
      <c r="V129" s="251"/>
      <c r="W129" s="252"/>
      <c r="X129" s="252"/>
      <c r="Y129" s="252"/>
      <c r="Z129" s="252"/>
      <c r="AA129" s="252"/>
      <c r="AB129" s="253"/>
      <c r="AC129" s="253"/>
      <c r="AD129" s="253"/>
      <c r="AE129" s="258"/>
      <c r="AF129" s="21"/>
    </row>
    <row r="130" spans="2:32"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1"/>
    </row>
    <row r="131" spans="2:31">
      <c r="B131" s="160"/>
      <c r="C131" s="160"/>
      <c r="D131" s="160"/>
      <c r="E131" s="160"/>
      <c r="F131" s="160"/>
      <c r="G131" s="160"/>
      <c r="H131" s="160"/>
      <c r="M131" s="160"/>
      <c r="N131" s="160"/>
      <c r="O131" s="160"/>
      <c r="P131" s="160"/>
      <c r="Q131" s="160"/>
      <c r="R131" s="160"/>
      <c r="S131" s="160"/>
      <c r="T131" s="160"/>
      <c r="V131" s="254"/>
      <c r="W131" s="254"/>
      <c r="X131" s="254"/>
      <c r="Y131" s="254"/>
      <c r="Z131" s="254"/>
      <c r="AA131" s="254"/>
      <c r="AB131" s="254"/>
      <c r="AC131" s="254"/>
      <c r="AD131" s="254"/>
      <c r="AE131" s="254"/>
    </row>
    <row r="132" spans="2:31">
      <c r="B132" s="160"/>
      <c r="C132" s="160"/>
      <c r="D132" s="160"/>
      <c r="E132" s="160"/>
      <c r="F132" s="160"/>
      <c r="G132" s="160"/>
      <c r="H132" s="160"/>
      <c r="M132" s="160"/>
      <c r="N132" s="160"/>
      <c r="O132" s="160"/>
      <c r="P132" s="160"/>
      <c r="Q132" s="160"/>
      <c r="R132" s="160"/>
      <c r="S132" s="160"/>
      <c r="T132" s="160"/>
      <c r="V132" s="254"/>
      <c r="W132" s="254"/>
      <c r="X132" s="254"/>
      <c r="Y132" s="254"/>
      <c r="Z132" s="254"/>
      <c r="AA132" s="254"/>
      <c r="AB132" s="254"/>
      <c r="AC132" s="254"/>
      <c r="AD132" s="254"/>
      <c r="AE132" s="254"/>
    </row>
    <row r="133" spans="2:31">
      <c r="B133" s="160"/>
      <c r="C133" s="160"/>
      <c r="D133" s="160"/>
      <c r="E133" s="160"/>
      <c r="F133" s="160"/>
      <c r="G133" s="160"/>
      <c r="H133" s="160"/>
      <c r="M133" s="160"/>
      <c r="N133" s="160"/>
      <c r="O133" s="160"/>
      <c r="P133" s="160"/>
      <c r="Q133" s="160"/>
      <c r="R133" s="160"/>
      <c r="S133" s="160"/>
      <c r="T133" s="160"/>
      <c r="V133" s="254"/>
      <c r="W133" s="254"/>
      <c r="X133" s="254"/>
      <c r="Y133" s="254"/>
      <c r="Z133" s="254"/>
      <c r="AA133" s="254"/>
      <c r="AB133" s="254"/>
      <c r="AC133" s="254"/>
      <c r="AD133" s="254"/>
      <c r="AE133" s="254"/>
    </row>
    <row r="134" spans="2:31">
      <c r="B134" s="160"/>
      <c r="C134" s="160"/>
      <c r="D134" s="160"/>
      <c r="E134" s="160"/>
      <c r="F134" s="160"/>
      <c r="G134" s="160"/>
      <c r="H134" s="160"/>
      <c r="M134" s="160"/>
      <c r="N134" s="160"/>
      <c r="O134" s="160"/>
      <c r="P134" s="160"/>
      <c r="Q134" s="160"/>
      <c r="R134" s="160"/>
      <c r="S134" s="160"/>
      <c r="T134" s="160"/>
      <c r="V134" s="254"/>
      <c r="W134" s="254"/>
      <c r="X134" s="254"/>
      <c r="Y134" s="254"/>
      <c r="Z134" s="254"/>
      <c r="AA134" s="254"/>
      <c r="AB134" s="254"/>
      <c r="AC134" s="254"/>
      <c r="AD134" s="254"/>
      <c r="AE134" s="254"/>
    </row>
  </sheetData>
  <mergeCells count="6">
    <mergeCell ref="B16:K16"/>
    <mergeCell ref="L16:U16"/>
    <mergeCell ref="V16:AE16"/>
    <mergeCell ref="B113:K113"/>
    <mergeCell ref="L113:U113"/>
    <mergeCell ref="V113:AE113"/>
  </mergeCells>
  <pageMargins left="0.196850393700787" right="0.196850393700787" top="0.393700787401575" bottom="0.393700787401575" header="0.31496062992126" footer="0.118110236220472"/>
  <pageSetup paperSize="9" scale="89" orientation="landscape"/>
  <headerFooter>
    <oddFooter>&amp;CPágina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43"/>
  <sheetViews>
    <sheetView showGridLines="0" zoomScale="75" zoomScaleNormal="75" topLeftCell="B1" workbookViewId="0">
      <selection activeCell="D14" sqref="D14"/>
    </sheetView>
  </sheetViews>
  <sheetFormatPr defaultColWidth="0" defaultRowHeight="14.4" zeroHeight="1"/>
  <cols>
    <col min="1" max="1" width="1.1047619047619" style="14" hidden="1" customWidth="1"/>
    <col min="2" max="2" width="9.1047619047619" style="14" customWidth="1"/>
    <col min="3" max="3" width="9.1047619047619" customWidth="1"/>
    <col min="4" max="4" width="35.8857142857143" customWidth="1"/>
    <col min="5" max="13" width="17.1047619047619" customWidth="1"/>
    <col min="14" max="14" width="17.1047619047619" style="160" customWidth="1"/>
    <col min="15" max="16" width="19" style="14" customWidth="1"/>
    <col min="17" max="17" width="9.1047619047619" style="14" customWidth="1"/>
    <col min="18" max="25" width="19" style="14" hidden="1" customWidth="1"/>
    <col min="26" max="28" width="9.1047619047619" style="14" hidden="1" customWidth="1"/>
    <col min="29" max="16384" width="9.1047619047619" style="14" hidden="1"/>
  </cols>
  <sheetData>
    <row r="1" ht="15" spans="2:16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ht="15" spans="2:16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5" spans="2:16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15" spans="2:16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ht="15" spans="2:16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ht="15" spans="2:14">
      <c r="B6"/>
      <c r="N6"/>
    </row>
    <row r="7" ht="15" spans="2:14">
      <c r="B7"/>
      <c r="N7"/>
    </row>
    <row r="8" ht="15" spans="2:14">
      <c r="B8"/>
      <c r="N8"/>
    </row>
    <row r="9" ht="15" spans="2:14">
      <c r="B9"/>
      <c r="N9"/>
    </row>
    <row r="10" ht="15" spans="2:14">
      <c r="B10"/>
      <c r="N10"/>
    </row>
    <row r="11" spans="2:16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21"/>
      <c r="P11" s="21"/>
    </row>
    <row r="12" s="21" customFormat="1" ht="15" customHeight="1" spans="3:14"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</row>
    <row r="13" s="21" customFormat="1" ht="15" customHeight="1" spans="3:14"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</row>
    <row r="14" s="21" customFormat="1" ht="15" customHeight="1" spans="2:14">
      <c r="B14" s="55"/>
      <c r="C14" s="55"/>
      <c r="D14" s="74"/>
      <c r="E14" s="55"/>
      <c r="F14" s="55"/>
      <c r="G14" s="55"/>
      <c r="H14" s="55"/>
      <c r="I14" s="55"/>
      <c r="J14" s="55"/>
      <c r="K14" s="55"/>
      <c r="L14" s="55"/>
      <c r="M14" s="55"/>
      <c r="N14" s="55"/>
    </row>
    <row r="15" s="55" customFormat="1" ht="13.5" spans="1:24">
      <c r="A15" s="21"/>
      <c r="B15" s="21"/>
      <c r="C15" s="1"/>
      <c r="D15" s="263" t="s">
        <v>222</v>
      </c>
      <c r="E15" s="263"/>
      <c r="F15" s="263"/>
      <c r="G15" s="263"/>
      <c r="H15" s="263"/>
      <c r="I15" s="263"/>
      <c r="J15" s="263"/>
      <c r="K15" s="263"/>
      <c r="L15" s="263"/>
      <c r="M15" s="263"/>
      <c r="N15" s="263"/>
      <c r="O15" s="21"/>
      <c r="P15" s="21"/>
      <c r="Q15" s="21"/>
      <c r="R15" s="21"/>
      <c r="S15" s="21"/>
      <c r="T15" s="21"/>
      <c r="U15" s="21"/>
      <c r="V15" s="21"/>
      <c r="W15" s="21"/>
      <c r="X15" s="21"/>
    </row>
    <row r="16" s="55" customFormat="1" ht="13.5" spans="1:24">
      <c r="A16" s="21"/>
      <c r="B16" s="21"/>
      <c r="C16" s="1"/>
      <c r="D16" s="264" t="s">
        <v>223</v>
      </c>
      <c r="E16" s="265">
        <v>2011</v>
      </c>
      <c r="F16" s="266">
        <v>2012</v>
      </c>
      <c r="G16" s="265">
        <v>2013</v>
      </c>
      <c r="H16" s="265">
        <v>2014</v>
      </c>
      <c r="I16" s="265">
        <v>2015</v>
      </c>
      <c r="J16" s="265">
        <v>2016</v>
      </c>
      <c r="K16" s="265">
        <v>2017</v>
      </c>
      <c r="L16" s="265">
        <v>2018</v>
      </c>
      <c r="M16" s="265">
        <v>2019</v>
      </c>
      <c r="N16" s="270" t="s">
        <v>2</v>
      </c>
      <c r="O16" s="21"/>
      <c r="P16" s="21"/>
      <c r="Q16" s="21"/>
      <c r="R16" s="21"/>
      <c r="S16" s="21"/>
      <c r="T16" s="21"/>
      <c r="U16" s="21"/>
      <c r="V16" s="21"/>
      <c r="W16" s="21"/>
      <c r="X16" s="21"/>
    </row>
    <row r="17" s="55" customFormat="1" ht="13.5" spans="1:24">
      <c r="A17" s="21"/>
      <c r="B17" s="21"/>
      <c r="C17" s="1"/>
      <c r="D17" s="267" t="s">
        <v>224</v>
      </c>
      <c r="E17" s="268">
        <v>46</v>
      </c>
      <c r="F17" s="268">
        <v>30</v>
      </c>
      <c r="G17" s="268">
        <v>42</v>
      </c>
      <c r="H17" s="268">
        <v>51</v>
      </c>
      <c r="I17" s="268">
        <v>44</v>
      </c>
      <c r="J17" s="268">
        <v>30</v>
      </c>
      <c r="K17" s="268">
        <v>32</v>
      </c>
      <c r="L17" s="268">
        <v>56</v>
      </c>
      <c r="M17" s="268">
        <v>31</v>
      </c>
      <c r="N17" s="166">
        <f>SUM(E17:M17)</f>
        <v>362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</row>
    <row r="18" s="55" customFormat="1" ht="13.5" spans="1:24">
      <c r="A18" s="21"/>
      <c r="B18" s="21"/>
      <c r="C18" s="1"/>
      <c r="D18" s="267" t="s">
        <v>225</v>
      </c>
      <c r="E18" s="269">
        <v>29242248.62</v>
      </c>
      <c r="F18" s="269">
        <v>18447687.98</v>
      </c>
      <c r="G18" s="269">
        <v>13931265.54</v>
      </c>
      <c r="H18" s="269">
        <v>29059120.51</v>
      </c>
      <c r="I18" s="269">
        <v>21069950.36</v>
      </c>
      <c r="J18" s="269">
        <v>18933915.54</v>
      </c>
      <c r="K18" s="269">
        <v>8844720.89</v>
      </c>
      <c r="L18" s="269">
        <v>28006768.94</v>
      </c>
      <c r="M18" s="269">
        <v>21295010.09</v>
      </c>
      <c r="N18" s="271">
        <f>SUM(E18:M18)</f>
        <v>188830688.47</v>
      </c>
      <c r="O18" s="21"/>
      <c r="P18" s="21"/>
      <c r="Q18" s="21"/>
      <c r="R18" s="21"/>
      <c r="S18" s="21"/>
      <c r="T18" s="21"/>
      <c r="U18" s="21"/>
      <c r="V18" s="21"/>
      <c r="W18" s="21"/>
      <c r="X18" s="21"/>
    </row>
    <row r="19" s="55" customFormat="1" ht="13.5" spans="1:24">
      <c r="A19" s="21"/>
      <c r="B19" s="21"/>
      <c r="C19" s="1"/>
      <c r="D19" s="190" t="s">
        <v>226</v>
      </c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1"/>
      <c r="P19" s="21"/>
      <c r="Q19" s="21"/>
      <c r="R19" s="21"/>
      <c r="S19" s="21"/>
      <c r="T19" s="21"/>
      <c r="U19" s="21"/>
      <c r="V19" s="21"/>
      <c r="W19" s="21"/>
      <c r="X19" s="21"/>
    </row>
    <row r="20" s="55" customFormat="1" ht="13.5" spans="1:24">
      <c r="A20" s="21"/>
      <c r="B20" s="21"/>
      <c r="C20" s="1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21"/>
      <c r="P20" s="21"/>
      <c r="Q20" s="21"/>
      <c r="R20" s="21"/>
      <c r="S20" s="21"/>
      <c r="T20" s="21"/>
      <c r="U20" s="21"/>
      <c r="V20" s="21"/>
      <c r="W20" s="21"/>
      <c r="X20" s="21"/>
    </row>
    <row r="21" s="55" customFormat="1" ht="13.5" spans="1:24">
      <c r="A21" s="21"/>
      <c r="B21" s="21"/>
      <c r="C21" s="1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1"/>
      <c r="P21" s="21"/>
      <c r="Q21" s="21"/>
      <c r="R21" s="21"/>
      <c r="S21" s="21"/>
      <c r="T21" s="21"/>
      <c r="U21" s="21"/>
      <c r="V21" s="21"/>
      <c r="W21" s="21"/>
      <c r="X21" s="21"/>
    </row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</sheetData>
  <mergeCells count="1">
    <mergeCell ref="D15:N15"/>
  </mergeCells>
  <pageMargins left="0.196850393700787" right="0.196850393700787" top="0.393700787401575" bottom="0.393700787401575" header="0.31496062992126" footer="0.118110236220472"/>
  <pageSetup paperSize="9" scale="69" orientation="landscape"/>
  <headerFooter>
    <oddFooter>&amp;CPágina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386"/>
  <sheetViews>
    <sheetView showGridLines="0" zoomScale="75" zoomScaleNormal="75" workbookViewId="0">
      <selection activeCell="C13" sqref="C13"/>
    </sheetView>
  </sheetViews>
  <sheetFormatPr defaultColWidth="0" defaultRowHeight="14.4" zeroHeight="1"/>
  <cols>
    <col min="1" max="1" width="0.952380952380952" style="14" customWidth="1"/>
    <col min="2" max="2" width="4.43809523809524" customWidth="1"/>
    <col min="3" max="3" width="14" customWidth="1"/>
    <col min="4" max="8" width="9.1047619047619" customWidth="1"/>
    <col min="9" max="9" width="9.1047619047619" style="160" customWidth="1"/>
    <col min="10" max="10" width="15.552380952381" style="160" customWidth="1"/>
    <col min="11" max="12" width="4.43809523809524" style="160" customWidth="1"/>
    <col min="13" max="13" width="14" customWidth="1"/>
    <col min="14" max="20" width="9.1047619047619" customWidth="1"/>
    <col min="21" max="21" width="7.80952380952381" style="160" customWidth="1"/>
    <col min="22" max="22" width="4.43809523809524" style="14" customWidth="1"/>
    <col min="23" max="23" width="9.1047619047619" style="14" customWidth="1"/>
    <col min="24" max="24" width="13.552380952381" style="14" customWidth="1"/>
    <col min="25" max="25" width="9.1047619047619" style="14" customWidth="1"/>
    <col min="26" max="26" width="19" style="14" hidden="1" customWidth="1"/>
    <col min="27" max="16384" width="9.1047619047619" style="14" hidden="1"/>
  </cols>
  <sheetData>
    <row r="1" ht="15" spans="2:24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15" spans="2:24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ht="15" spans="2:2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ht="15" spans="2:2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ht="15" spans="2:23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ht="15" spans="9:22">
      <c r="I6"/>
      <c r="J6"/>
      <c r="K6"/>
      <c r="L6"/>
      <c r="U6"/>
      <c r="V6"/>
    </row>
    <row r="7" ht="15" spans="9:22">
      <c r="I7"/>
      <c r="J7"/>
      <c r="K7"/>
      <c r="L7"/>
      <c r="U7"/>
      <c r="V7"/>
    </row>
    <row r="8" ht="15" spans="9:22">
      <c r="I8"/>
      <c r="J8"/>
      <c r="K8"/>
      <c r="L8"/>
      <c r="U8"/>
      <c r="V8"/>
    </row>
    <row r="9" ht="15" spans="9:22">
      <c r="I9"/>
      <c r="J9"/>
      <c r="K9"/>
      <c r="L9"/>
      <c r="U9"/>
      <c r="V9"/>
    </row>
    <row r="10" ht="15" spans="9:22">
      <c r="I10"/>
      <c r="J10"/>
      <c r="K10"/>
      <c r="L10"/>
      <c r="U10"/>
      <c r="V10"/>
    </row>
    <row r="11" spans="2:24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1"/>
      <c r="X11" s="21"/>
    </row>
    <row r="12" spans="2:24">
      <c r="B12" s="1"/>
      <c r="C12" s="1"/>
      <c r="D12" s="1"/>
      <c r="E12" s="1"/>
      <c r="F12" s="1"/>
      <c r="G12" s="1"/>
      <c r="H12" s="1"/>
      <c r="I12" s="55"/>
      <c r="J12" s="55"/>
      <c r="K12" s="55"/>
      <c r="L12" s="55"/>
      <c r="M12" s="1"/>
      <c r="N12" s="1"/>
      <c r="O12" s="1"/>
      <c r="P12" s="1"/>
      <c r="Q12" s="1"/>
      <c r="R12" s="1"/>
      <c r="S12" s="1"/>
      <c r="T12" s="1"/>
      <c r="U12" s="55"/>
      <c r="V12" s="21"/>
      <c r="W12" s="21"/>
      <c r="X12" s="21"/>
    </row>
    <row r="13" spans="2:24">
      <c r="B13" s="1"/>
      <c r="C13" s="1"/>
      <c r="D13" s="1"/>
      <c r="E13" s="1"/>
      <c r="F13" s="1"/>
      <c r="G13" s="1"/>
      <c r="H13" s="1"/>
      <c r="I13" s="55"/>
      <c r="J13" s="55"/>
      <c r="K13" s="55"/>
      <c r="L13" s="55"/>
      <c r="M13" s="1"/>
      <c r="N13" s="1"/>
      <c r="O13" s="1"/>
      <c r="P13" s="1"/>
      <c r="Q13" s="1"/>
      <c r="R13" s="1"/>
      <c r="S13" s="1"/>
      <c r="T13" s="1"/>
      <c r="U13" s="55"/>
      <c r="V13" s="21"/>
      <c r="W13" s="21"/>
      <c r="X13" s="21"/>
    </row>
    <row r="14" ht="15.15" spans="2:24">
      <c r="B14" s="1"/>
      <c r="C14" s="1"/>
      <c r="D14" s="1"/>
      <c r="E14" s="1"/>
      <c r="F14" s="1"/>
      <c r="G14" s="1"/>
      <c r="H14" s="1"/>
      <c r="I14" s="55"/>
      <c r="J14" s="55"/>
      <c r="K14" s="55"/>
      <c r="L14" s="55"/>
      <c r="M14" s="1"/>
      <c r="N14" s="1"/>
      <c r="O14" s="1"/>
      <c r="P14" s="1"/>
      <c r="Q14" s="1"/>
      <c r="R14" s="1"/>
      <c r="S14" s="1"/>
      <c r="T14" s="1"/>
      <c r="U14" s="55"/>
      <c r="V14" s="21"/>
      <c r="W14" s="21"/>
      <c r="X14" s="21"/>
    </row>
    <row r="15" ht="49.5" customHeight="1" spans="2:24">
      <c r="B15" s="75" t="s">
        <v>227</v>
      </c>
      <c r="C15" s="76"/>
      <c r="D15" s="76"/>
      <c r="E15" s="76"/>
      <c r="F15" s="76"/>
      <c r="G15" s="76"/>
      <c r="H15" s="76"/>
      <c r="I15" s="76"/>
      <c r="J15" s="76"/>
      <c r="K15" s="78"/>
      <c r="L15" s="75" t="s">
        <v>228</v>
      </c>
      <c r="M15" s="76"/>
      <c r="N15" s="76"/>
      <c r="O15" s="76"/>
      <c r="P15" s="76"/>
      <c r="Q15" s="76"/>
      <c r="R15" s="76"/>
      <c r="S15" s="76"/>
      <c r="T15" s="76"/>
      <c r="U15" s="78"/>
      <c r="V15" s="259"/>
      <c r="W15" s="259"/>
      <c r="X15" s="259"/>
    </row>
    <row r="16" ht="15" customHeight="1" spans="2:24">
      <c r="B16" s="245"/>
      <c r="C16" s="55"/>
      <c r="D16" s="55"/>
      <c r="E16" s="55"/>
      <c r="F16" s="55"/>
      <c r="G16" s="55"/>
      <c r="H16" s="55"/>
      <c r="I16" s="55"/>
      <c r="J16" s="55"/>
      <c r="K16" s="255"/>
      <c r="L16" s="245"/>
      <c r="M16" s="55"/>
      <c r="N16" s="55"/>
      <c r="O16" s="55"/>
      <c r="P16" s="55"/>
      <c r="Q16" s="55"/>
      <c r="R16" s="55"/>
      <c r="S16" s="55"/>
      <c r="T16" s="260"/>
      <c r="U16" s="255"/>
      <c r="V16" s="24"/>
      <c r="W16" s="24"/>
      <c r="X16" s="24"/>
    </row>
    <row r="17" s="244" customFormat="1" ht="15" customHeight="1" spans="2:24">
      <c r="B17" s="246"/>
      <c r="C17" s="247"/>
      <c r="D17" s="248" t="s">
        <v>229</v>
      </c>
      <c r="E17" s="249"/>
      <c r="F17" s="249"/>
      <c r="G17" s="249"/>
      <c r="H17" s="250"/>
      <c r="I17" s="250"/>
      <c r="J17" s="247"/>
      <c r="K17" s="256"/>
      <c r="L17" s="246"/>
      <c r="M17" s="247"/>
      <c r="N17" s="248" t="s">
        <v>230</v>
      </c>
      <c r="O17" s="249"/>
      <c r="P17" s="249"/>
      <c r="Q17" s="249"/>
      <c r="R17" s="250"/>
      <c r="S17" s="250"/>
      <c r="T17" s="250"/>
      <c r="U17" s="256"/>
      <c r="V17" s="261"/>
      <c r="W17" s="261"/>
      <c r="X17" s="261"/>
    </row>
    <row r="18" ht="15" customHeight="1" spans="2:24">
      <c r="B18" s="245"/>
      <c r="C18" s="55"/>
      <c r="D18" s="55"/>
      <c r="E18" s="55"/>
      <c r="F18" s="55"/>
      <c r="G18" s="55"/>
      <c r="H18" s="24"/>
      <c r="I18" s="24"/>
      <c r="J18" s="24"/>
      <c r="K18" s="257"/>
      <c r="L18" s="245"/>
      <c r="M18" s="55"/>
      <c r="N18" s="55"/>
      <c r="O18" s="55"/>
      <c r="P18" s="55"/>
      <c r="Q18" s="55"/>
      <c r="R18" s="24"/>
      <c r="S18" s="24"/>
      <c r="T18" s="24"/>
      <c r="U18" s="257"/>
      <c r="V18" s="24"/>
      <c r="W18" s="24"/>
      <c r="X18" s="24"/>
    </row>
    <row r="19" ht="15" customHeight="1" spans="2:24">
      <c r="B19" s="245"/>
      <c r="C19" s="55"/>
      <c r="D19" s="55"/>
      <c r="E19" s="55"/>
      <c r="F19" s="55"/>
      <c r="G19" s="55"/>
      <c r="H19" s="24"/>
      <c r="I19" s="24"/>
      <c r="J19" s="24"/>
      <c r="K19" s="257"/>
      <c r="L19" s="245"/>
      <c r="M19" s="55"/>
      <c r="N19" s="55"/>
      <c r="O19" s="55"/>
      <c r="P19" s="55"/>
      <c r="Q19" s="55"/>
      <c r="R19" s="24"/>
      <c r="S19" s="24"/>
      <c r="T19" s="24"/>
      <c r="U19" s="257"/>
      <c r="V19" s="24"/>
      <c r="W19" s="24"/>
      <c r="X19" s="24"/>
    </row>
    <row r="20" ht="15" customHeight="1" spans="2:24">
      <c r="B20" s="245"/>
      <c r="C20" s="55"/>
      <c r="D20" s="55"/>
      <c r="E20" s="55"/>
      <c r="F20" s="55"/>
      <c r="G20" s="55"/>
      <c r="H20" s="24"/>
      <c r="I20" s="24"/>
      <c r="J20" s="24"/>
      <c r="K20" s="257"/>
      <c r="L20" s="245"/>
      <c r="M20" s="55"/>
      <c r="N20" s="55"/>
      <c r="O20" s="55"/>
      <c r="P20" s="55"/>
      <c r="Q20" s="55"/>
      <c r="R20" s="24"/>
      <c r="S20" s="24"/>
      <c r="T20" s="24"/>
      <c r="U20" s="257"/>
      <c r="V20" s="24"/>
      <c r="W20" s="24"/>
      <c r="X20" s="24"/>
    </row>
    <row r="21" ht="15" customHeight="1" spans="2:24">
      <c r="B21" s="245"/>
      <c r="C21" s="55"/>
      <c r="D21" s="55"/>
      <c r="E21" s="55"/>
      <c r="F21" s="55"/>
      <c r="G21" s="55"/>
      <c r="H21" s="24"/>
      <c r="I21" s="24"/>
      <c r="J21" s="24"/>
      <c r="K21" s="257"/>
      <c r="L21" s="245"/>
      <c r="M21" s="55"/>
      <c r="N21" s="55"/>
      <c r="O21" s="55"/>
      <c r="P21" s="55"/>
      <c r="Q21" s="55"/>
      <c r="R21" s="24"/>
      <c r="S21" s="24"/>
      <c r="T21" s="24"/>
      <c r="U21" s="257"/>
      <c r="V21" s="24"/>
      <c r="W21" s="24"/>
      <c r="X21" s="24"/>
    </row>
    <row r="22" ht="15" customHeight="1" spans="2:24">
      <c r="B22" s="245"/>
      <c r="C22" s="55"/>
      <c r="D22" s="55"/>
      <c r="E22" s="55"/>
      <c r="F22" s="55"/>
      <c r="G22" s="55"/>
      <c r="H22" s="24"/>
      <c r="I22" s="24"/>
      <c r="J22" s="24"/>
      <c r="K22" s="257"/>
      <c r="L22" s="245"/>
      <c r="M22" s="55"/>
      <c r="N22" s="55"/>
      <c r="O22" s="55"/>
      <c r="P22" s="55"/>
      <c r="Q22" s="55"/>
      <c r="R22" s="24"/>
      <c r="S22" s="24"/>
      <c r="T22" s="24"/>
      <c r="U22" s="257"/>
      <c r="V22" s="24"/>
      <c r="W22" s="24"/>
      <c r="X22" s="24"/>
    </row>
    <row r="23" ht="15" customHeight="1" spans="2:24">
      <c r="B23" s="245"/>
      <c r="C23" s="55"/>
      <c r="D23" s="55"/>
      <c r="E23" s="55"/>
      <c r="F23" s="55"/>
      <c r="G23" s="55"/>
      <c r="H23" s="24"/>
      <c r="I23" s="24"/>
      <c r="J23" s="24"/>
      <c r="K23" s="257"/>
      <c r="L23" s="245"/>
      <c r="M23" s="55"/>
      <c r="N23" s="55"/>
      <c r="O23" s="55"/>
      <c r="P23" s="55"/>
      <c r="Q23" s="55"/>
      <c r="R23" s="24"/>
      <c r="S23" s="24"/>
      <c r="T23" s="24"/>
      <c r="U23" s="257"/>
      <c r="V23" s="24"/>
      <c r="W23" s="24"/>
      <c r="X23" s="24"/>
    </row>
    <row r="24" ht="15" customHeight="1" spans="2:24">
      <c r="B24" s="245"/>
      <c r="C24" s="55"/>
      <c r="D24" s="55"/>
      <c r="E24" s="55"/>
      <c r="F24" s="55"/>
      <c r="G24" s="55"/>
      <c r="H24" s="24"/>
      <c r="I24" s="24"/>
      <c r="J24" s="24"/>
      <c r="K24" s="257"/>
      <c r="L24" s="245"/>
      <c r="M24" s="55"/>
      <c r="N24" s="55"/>
      <c r="O24" s="55"/>
      <c r="P24" s="55"/>
      <c r="Q24" s="55"/>
      <c r="R24" s="24"/>
      <c r="S24" s="24"/>
      <c r="T24" s="24"/>
      <c r="U24" s="257"/>
      <c r="V24" s="24"/>
      <c r="W24" s="24"/>
      <c r="X24" s="24"/>
    </row>
    <row r="25" ht="15" customHeight="1" spans="2:24">
      <c r="B25" s="245"/>
      <c r="C25" s="55"/>
      <c r="D25" s="55"/>
      <c r="E25" s="55"/>
      <c r="F25" s="55"/>
      <c r="G25" s="55"/>
      <c r="H25" s="24"/>
      <c r="I25" s="24"/>
      <c r="J25" s="24"/>
      <c r="K25" s="257"/>
      <c r="L25" s="245"/>
      <c r="M25" s="55"/>
      <c r="N25" s="55"/>
      <c r="O25" s="55"/>
      <c r="P25" s="55"/>
      <c r="Q25" s="55"/>
      <c r="R25" s="24"/>
      <c r="S25" s="24"/>
      <c r="T25" s="24"/>
      <c r="U25" s="257"/>
      <c r="V25" s="24"/>
      <c r="W25" s="24"/>
      <c r="X25" s="24"/>
    </row>
    <row r="26" ht="15" customHeight="1" spans="2:24">
      <c r="B26" s="245"/>
      <c r="C26" s="55"/>
      <c r="D26" s="55"/>
      <c r="E26" s="55"/>
      <c r="F26" s="55"/>
      <c r="G26" s="55"/>
      <c r="H26" s="24"/>
      <c r="I26" s="24"/>
      <c r="J26" s="24"/>
      <c r="K26" s="257"/>
      <c r="L26" s="245"/>
      <c r="M26" s="55"/>
      <c r="N26" s="55"/>
      <c r="O26" s="55"/>
      <c r="P26" s="55"/>
      <c r="Q26" s="55"/>
      <c r="R26" s="24"/>
      <c r="S26" s="24"/>
      <c r="T26" s="24"/>
      <c r="U26" s="257"/>
      <c r="V26" s="24"/>
      <c r="W26" s="24"/>
      <c r="X26" s="24"/>
    </row>
    <row r="27" ht="15" customHeight="1" spans="2:24">
      <c r="B27" s="245"/>
      <c r="C27" s="55"/>
      <c r="D27" s="55"/>
      <c r="E27" s="55"/>
      <c r="F27" s="55"/>
      <c r="G27" s="55"/>
      <c r="H27" s="24"/>
      <c r="I27" s="24"/>
      <c r="J27" s="24"/>
      <c r="K27" s="257"/>
      <c r="L27" s="245"/>
      <c r="M27" s="55"/>
      <c r="N27" s="55"/>
      <c r="O27" s="55"/>
      <c r="P27" s="55"/>
      <c r="Q27" s="55"/>
      <c r="R27" s="24"/>
      <c r="S27" s="24"/>
      <c r="T27" s="24"/>
      <c r="U27" s="257"/>
      <c r="V27" s="24"/>
      <c r="W27" s="24"/>
      <c r="X27" s="24"/>
    </row>
    <row r="28" ht="15" customHeight="1" spans="2:24">
      <c r="B28" s="245"/>
      <c r="C28" s="55"/>
      <c r="D28" s="55"/>
      <c r="E28" s="55"/>
      <c r="F28" s="55"/>
      <c r="G28" s="55"/>
      <c r="H28" s="24"/>
      <c r="I28" s="24"/>
      <c r="J28" s="24"/>
      <c r="K28" s="257"/>
      <c r="L28" s="245"/>
      <c r="M28" s="55"/>
      <c r="N28" s="55"/>
      <c r="O28" s="55"/>
      <c r="P28" s="55"/>
      <c r="Q28" s="55"/>
      <c r="R28" s="24"/>
      <c r="S28" s="24"/>
      <c r="T28" s="24"/>
      <c r="U28" s="257"/>
      <c r="V28" s="24"/>
      <c r="W28" s="24"/>
      <c r="X28" s="24"/>
    </row>
    <row r="29" ht="15" customHeight="1" spans="2:24">
      <c r="B29" s="245"/>
      <c r="C29" s="55"/>
      <c r="D29" s="55"/>
      <c r="E29" s="55"/>
      <c r="F29" s="55"/>
      <c r="G29" s="55"/>
      <c r="H29" s="24"/>
      <c r="I29" s="24"/>
      <c r="J29" s="24"/>
      <c r="K29" s="257"/>
      <c r="L29" s="245"/>
      <c r="M29" s="55"/>
      <c r="N29" s="55"/>
      <c r="O29" s="55"/>
      <c r="P29" s="55"/>
      <c r="Q29" s="55"/>
      <c r="R29" s="24"/>
      <c r="S29" s="24"/>
      <c r="T29" s="24"/>
      <c r="U29" s="257"/>
      <c r="V29" s="24"/>
      <c r="W29" s="24"/>
      <c r="X29" s="24"/>
    </row>
    <row r="30" ht="15" customHeight="1" spans="2:24">
      <c r="B30" s="245"/>
      <c r="C30" s="55"/>
      <c r="D30" s="55"/>
      <c r="E30" s="55"/>
      <c r="F30" s="55"/>
      <c r="G30" s="55"/>
      <c r="H30" s="24"/>
      <c r="I30" s="24"/>
      <c r="J30" s="24"/>
      <c r="K30" s="257"/>
      <c r="L30" s="245"/>
      <c r="M30" s="55"/>
      <c r="N30" s="55"/>
      <c r="O30" s="55"/>
      <c r="P30" s="55"/>
      <c r="Q30" s="55"/>
      <c r="R30" s="24"/>
      <c r="S30" s="24"/>
      <c r="T30" s="24"/>
      <c r="U30" s="257"/>
      <c r="V30" s="24"/>
      <c r="W30" s="24"/>
      <c r="X30" s="24"/>
    </row>
    <row r="31" ht="35" customHeight="1" spans="2:24">
      <c r="B31" s="251"/>
      <c r="C31" s="252"/>
      <c r="D31" s="252"/>
      <c r="E31" s="252"/>
      <c r="F31" s="252"/>
      <c r="G31" s="252"/>
      <c r="H31" s="253"/>
      <c r="I31" s="253"/>
      <c r="J31" s="253"/>
      <c r="K31" s="258"/>
      <c r="L31" s="251"/>
      <c r="M31" s="252"/>
      <c r="N31" s="252"/>
      <c r="O31" s="252"/>
      <c r="P31" s="252"/>
      <c r="Q31" s="252"/>
      <c r="R31" s="253"/>
      <c r="S31" s="253"/>
      <c r="T31" s="253"/>
      <c r="U31" s="258"/>
      <c r="V31" s="24"/>
      <c r="W31" s="24"/>
      <c r="X31" s="24"/>
    </row>
    <row r="32" ht="15" customHeight="1" spans="1:24">
      <c r="A32" s="254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24"/>
      <c r="W32" s="24"/>
      <c r="X32" s="24"/>
    </row>
    <row r="33" ht="15" customHeight="1" spans="2:24">
      <c r="B33" s="1"/>
      <c r="C33" s="1"/>
      <c r="D33" s="1"/>
      <c r="E33" s="1"/>
      <c r="F33" s="1"/>
      <c r="G33" s="1"/>
      <c r="H33" s="1"/>
      <c r="I33" s="55"/>
      <c r="J33" s="55"/>
      <c r="K33" s="55"/>
      <c r="L33" s="55"/>
      <c r="M33" s="1"/>
      <c r="N33" s="1"/>
      <c r="O33" s="1"/>
      <c r="P33" s="1"/>
      <c r="Q33" s="1"/>
      <c r="R33" s="1"/>
      <c r="S33" s="1"/>
      <c r="T33" s="1"/>
      <c r="U33" s="55"/>
      <c r="V33" s="24"/>
      <c r="W33" s="24"/>
      <c r="X33" s="24"/>
    </row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hidden="1" customHeight="1"/>
    <row r="55" ht="15" hidden="1" customHeight="1"/>
    <row r="56" ht="15" hidden="1" customHeight="1"/>
    <row r="57" ht="15" hidden="1" customHeight="1"/>
    <row r="58" ht="15" hidden="1" customHeight="1"/>
    <row r="59" ht="15" hidden="1" customHeight="1"/>
    <row r="60" ht="15" hidden="1" customHeight="1"/>
    <row r="61" ht="15" hidden="1" customHeight="1"/>
    <row r="62" ht="15" hidden="1" customHeight="1"/>
    <row r="63" ht="15" hidden="1" customHeight="1"/>
    <row r="64" ht="15" hidden="1" customHeight="1"/>
    <row r="65" ht="15" hidden="1" customHeight="1" spans="2:24">
      <c r="B65" s="160"/>
      <c r="C65" s="160"/>
      <c r="D65" s="160"/>
      <c r="E65" s="160"/>
      <c r="F65" s="160"/>
      <c r="G65" s="160"/>
      <c r="H65" s="160"/>
      <c r="M65" s="160"/>
      <c r="N65" s="160"/>
      <c r="O65" s="160"/>
      <c r="P65" s="160"/>
      <c r="Q65" s="160"/>
      <c r="R65" s="160"/>
      <c r="S65" s="160"/>
      <c r="T65" s="160"/>
      <c r="V65" s="160"/>
      <c r="W65" s="160"/>
      <c r="X65" s="160"/>
    </row>
    <row r="66" ht="15" hidden="1" customHeight="1" spans="2:24">
      <c r="B66" s="160"/>
      <c r="C66" s="160"/>
      <c r="D66" s="262"/>
      <c r="E66" s="160"/>
      <c r="F66" s="160"/>
      <c r="G66" s="160"/>
      <c r="H66" s="254"/>
      <c r="I66" s="254"/>
      <c r="J66" s="254"/>
      <c r="K66" s="254"/>
      <c r="M66" s="160"/>
      <c r="N66" s="262"/>
      <c r="O66" s="160"/>
      <c r="P66" s="160"/>
      <c r="Q66" s="160"/>
      <c r="R66" s="254"/>
      <c r="S66" s="254"/>
      <c r="T66" s="254"/>
      <c r="U66" s="254"/>
      <c r="V66" s="160"/>
      <c r="W66" s="254"/>
      <c r="X66" s="254"/>
    </row>
    <row r="67" ht="15" hidden="1" customHeight="1"/>
    <row r="68" ht="15" hidden="1" customHeight="1"/>
    <row r="69" ht="15" hidden="1" customHeight="1"/>
    <row r="70" ht="15" hidden="1" customHeight="1"/>
    <row r="71" ht="15" hidden="1" customHeight="1"/>
    <row r="72" ht="15" hidden="1" customHeight="1"/>
    <row r="73" ht="15" hidden="1" customHeight="1"/>
    <row r="74" ht="15" hidden="1" customHeight="1"/>
    <row r="75" ht="15" hidden="1" customHeight="1"/>
    <row r="76" ht="15" hidden="1" customHeight="1"/>
    <row r="77" ht="15" hidden="1" customHeight="1"/>
    <row r="78" ht="15" hidden="1" customHeight="1"/>
    <row r="79" ht="15" hidden="1" customHeight="1"/>
    <row r="80" ht="15" hidden="1" customHeight="1" spans="1:25">
      <c r="A80" s="254"/>
      <c r="B80" s="160"/>
      <c r="C80" s="160"/>
      <c r="D80" s="160"/>
      <c r="E80" s="160"/>
      <c r="F80" s="160"/>
      <c r="G80" s="160"/>
      <c r="H80" s="160"/>
      <c r="M80" s="160"/>
      <c r="N80" s="160"/>
      <c r="O80" s="160"/>
      <c r="P80" s="160"/>
      <c r="Q80" s="160"/>
      <c r="R80" s="160"/>
      <c r="S80" s="160"/>
      <c r="T80" s="160"/>
      <c r="V80" s="160"/>
      <c r="W80" s="160"/>
      <c r="X80" s="160"/>
      <c r="Y80"/>
    </row>
    <row r="81" ht="15" hidden="1" customHeight="1" spans="1:25">
      <c r="A81" s="254"/>
      <c r="B81" s="160"/>
      <c r="C81" s="160"/>
      <c r="D81" s="262"/>
      <c r="E81" s="160"/>
      <c r="F81" s="160"/>
      <c r="G81" s="160"/>
      <c r="H81" s="254"/>
      <c r="I81" s="254"/>
      <c r="J81" s="254"/>
      <c r="K81" s="254"/>
      <c r="M81" s="160"/>
      <c r="N81" s="262"/>
      <c r="O81" s="160"/>
      <c r="P81" s="160"/>
      <c r="Q81" s="160"/>
      <c r="R81" s="254"/>
      <c r="S81" s="254"/>
      <c r="T81" s="254"/>
      <c r="U81" s="254"/>
      <c r="V81" s="160"/>
      <c r="W81" s="254"/>
      <c r="X81" s="254"/>
      <c r="Y81"/>
    </row>
    <row r="82" ht="15" hidden="1" customHeight="1" spans="1:25">
      <c r="A82" s="254"/>
      <c r="B82" s="160"/>
      <c r="C82" s="160"/>
      <c r="D82" s="160"/>
      <c r="E82" s="160"/>
      <c r="F82" s="160"/>
      <c r="G82" s="160"/>
      <c r="H82" s="254"/>
      <c r="I82" s="254"/>
      <c r="J82" s="254"/>
      <c r="K82" s="254"/>
      <c r="M82" s="160"/>
      <c r="N82" s="160"/>
      <c r="O82" s="160"/>
      <c r="P82" s="160"/>
      <c r="Q82" s="160"/>
      <c r="R82" s="254"/>
      <c r="S82" s="254"/>
      <c r="T82" s="254"/>
      <c r="U82" s="254"/>
      <c r="V82" s="160"/>
      <c r="W82" s="254"/>
      <c r="X82" s="254"/>
      <c r="Y82"/>
    </row>
    <row r="83" ht="15" hidden="1" customHeight="1" spans="1:25">
      <c r="A83" s="160"/>
      <c r="B83" s="160"/>
      <c r="C83" s="160"/>
      <c r="D83" s="160"/>
      <c r="E83" s="160"/>
      <c r="F83" s="160"/>
      <c r="G83" s="160"/>
      <c r="H83" s="254"/>
      <c r="I83" s="254"/>
      <c r="J83" s="254"/>
      <c r="K83" s="254"/>
      <c r="M83" s="160"/>
      <c r="N83" s="160"/>
      <c r="O83" s="160"/>
      <c r="P83" s="160"/>
      <c r="Q83" s="160"/>
      <c r="R83" s="254"/>
      <c r="S83" s="254"/>
      <c r="T83" s="254"/>
      <c r="U83" s="254"/>
      <c r="V83" s="160"/>
      <c r="W83" s="254"/>
      <c r="X83" s="254"/>
      <c r="Y83"/>
    </row>
    <row r="84" ht="15" hidden="1" spans="1:25">
      <c r="A84" s="160"/>
      <c r="B84" s="160"/>
      <c r="C84" s="160"/>
      <c r="D84" s="160"/>
      <c r="E84" s="160"/>
      <c r="F84" s="160"/>
      <c r="G84" s="160"/>
      <c r="H84" s="254"/>
      <c r="I84" s="254"/>
      <c r="J84" s="254"/>
      <c r="K84" s="254"/>
      <c r="M84" s="160"/>
      <c r="N84" s="160"/>
      <c r="O84" s="160"/>
      <c r="P84" s="160"/>
      <c r="Q84" s="160"/>
      <c r="R84" s="254"/>
      <c r="S84" s="254"/>
      <c r="T84" s="254"/>
      <c r="U84" s="254"/>
      <c r="V84" s="160"/>
      <c r="W84" s="254"/>
      <c r="X84" s="254"/>
      <c r="Y84"/>
    </row>
    <row r="85" ht="15" hidden="1" spans="1:25">
      <c r="A85" s="160"/>
      <c r="B85" s="160"/>
      <c r="C85" s="160"/>
      <c r="D85" s="160"/>
      <c r="E85" s="160"/>
      <c r="F85" s="160"/>
      <c r="G85" s="160"/>
      <c r="H85" s="254"/>
      <c r="I85" s="254"/>
      <c r="J85" s="254"/>
      <c r="K85" s="254"/>
      <c r="M85" s="160"/>
      <c r="N85" s="160"/>
      <c r="O85" s="160"/>
      <c r="P85" s="160"/>
      <c r="Q85" s="160"/>
      <c r="R85" s="254"/>
      <c r="S85" s="254"/>
      <c r="T85" s="254"/>
      <c r="U85" s="254"/>
      <c r="V85" s="160"/>
      <c r="W85" s="254"/>
      <c r="X85" s="254"/>
      <c r="Y85"/>
    </row>
    <row r="86" ht="15" hidden="1" spans="1:25">
      <c r="A86" s="160"/>
      <c r="B86" s="160"/>
      <c r="C86" s="160"/>
      <c r="D86" s="160"/>
      <c r="E86" s="160"/>
      <c r="F86" s="160"/>
      <c r="G86" s="160"/>
      <c r="H86" s="254"/>
      <c r="I86" s="254"/>
      <c r="J86" s="254"/>
      <c r="K86" s="254"/>
      <c r="M86" s="160"/>
      <c r="N86" s="160"/>
      <c r="O86" s="160"/>
      <c r="P86" s="160"/>
      <c r="Q86" s="160"/>
      <c r="R86" s="254"/>
      <c r="S86" s="254"/>
      <c r="T86" s="254"/>
      <c r="U86" s="254"/>
      <c r="V86" s="160"/>
      <c r="W86" s="254"/>
      <c r="X86" s="254"/>
      <c r="Y86"/>
    </row>
    <row r="87" ht="15" hidden="1" spans="1:25">
      <c r="A87" s="160"/>
      <c r="B87" s="160"/>
      <c r="C87" s="160"/>
      <c r="D87" s="160"/>
      <c r="E87" s="160"/>
      <c r="F87" s="160"/>
      <c r="G87" s="160"/>
      <c r="H87" s="254"/>
      <c r="I87" s="254"/>
      <c r="J87" s="254"/>
      <c r="K87" s="254"/>
      <c r="M87" s="160"/>
      <c r="N87" s="160"/>
      <c r="O87" s="160"/>
      <c r="P87" s="160"/>
      <c r="Q87" s="160"/>
      <c r="R87" s="254"/>
      <c r="S87" s="254"/>
      <c r="T87" s="254"/>
      <c r="U87" s="254"/>
      <c r="V87" s="160"/>
      <c r="W87" s="254"/>
      <c r="X87" s="254"/>
      <c r="Y87"/>
    </row>
    <row r="88" ht="15" hidden="1" spans="1:25">
      <c r="A88" s="160"/>
      <c r="B88" s="160"/>
      <c r="C88" s="160"/>
      <c r="D88" s="160"/>
      <c r="E88" s="160"/>
      <c r="F88" s="160"/>
      <c r="G88" s="160"/>
      <c r="H88" s="254"/>
      <c r="I88" s="254"/>
      <c r="J88" s="254"/>
      <c r="K88" s="254"/>
      <c r="M88" s="160"/>
      <c r="N88" s="160"/>
      <c r="O88" s="160"/>
      <c r="P88" s="160"/>
      <c r="Q88" s="160"/>
      <c r="R88" s="254"/>
      <c r="S88" s="254"/>
      <c r="T88" s="254"/>
      <c r="U88" s="254"/>
      <c r="V88" s="160"/>
      <c r="W88" s="254"/>
      <c r="X88" s="254"/>
      <c r="Y88"/>
    </row>
    <row r="89" ht="15" hidden="1" spans="1:25">
      <c r="A89" s="160"/>
      <c r="B89" s="160"/>
      <c r="C89" s="160"/>
      <c r="D89" s="160"/>
      <c r="E89" s="160"/>
      <c r="F89" s="160"/>
      <c r="G89" s="160"/>
      <c r="H89" s="254"/>
      <c r="I89" s="254"/>
      <c r="J89" s="254"/>
      <c r="K89" s="254"/>
      <c r="M89" s="160"/>
      <c r="N89" s="160"/>
      <c r="O89" s="160"/>
      <c r="P89" s="160"/>
      <c r="Q89" s="160"/>
      <c r="R89" s="254"/>
      <c r="S89" s="254"/>
      <c r="T89" s="254"/>
      <c r="U89" s="254"/>
      <c r="V89" s="160"/>
      <c r="W89" s="254"/>
      <c r="X89" s="254"/>
      <c r="Y89"/>
    </row>
    <row r="90" ht="15" hidden="1" spans="1:25">
      <c r="A90" s="160"/>
      <c r="B90" s="160"/>
      <c r="C90" s="160"/>
      <c r="D90" s="160"/>
      <c r="E90" s="160"/>
      <c r="F90" s="160"/>
      <c r="G90" s="160"/>
      <c r="H90" s="254"/>
      <c r="I90" s="254"/>
      <c r="J90" s="254"/>
      <c r="K90" s="254"/>
      <c r="M90" s="160"/>
      <c r="N90" s="160"/>
      <c r="O90" s="160"/>
      <c r="P90" s="160"/>
      <c r="Q90" s="160"/>
      <c r="R90" s="254"/>
      <c r="S90" s="254"/>
      <c r="T90" s="254"/>
      <c r="U90" s="254"/>
      <c r="V90" s="160"/>
      <c r="W90" s="254"/>
      <c r="X90" s="254"/>
      <c r="Y90"/>
    </row>
    <row r="91" ht="15" hidden="1" spans="1:25">
      <c r="A91" s="254"/>
      <c r="B91" s="160"/>
      <c r="C91" s="160"/>
      <c r="D91" s="160"/>
      <c r="E91" s="160"/>
      <c r="F91" s="160"/>
      <c r="G91" s="160"/>
      <c r="H91" s="254"/>
      <c r="I91" s="254"/>
      <c r="J91" s="254"/>
      <c r="K91" s="254"/>
      <c r="M91" s="160"/>
      <c r="N91" s="160"/>
      <c r="O91" s="160"/>
      <c r="P91" s="160"/>
      <c r="Q91" s="160"/>
      <c r="R91" s="254"/>
      <c r="S91" s="254"/>
      <c r="T91" s="254"/>
      <c r="U91" s="254"/>
      <c r="V91" s="160"/>
      <c r="W91" s="254"/>
      <c r="X91" s="254"/>
      <c r="Y91" s="254"/>
    </row>
    <row r="92" ht="15" hidden="1" spans="1:25">
      <c r="A92" s="254"/>
      <c r="B92" s="160"/>
      <c r="C92" s="160"/>
      <c r="D92" s="160"/>
      <c r="E92" s="160"/>
      <c r="F92" s="160"/>
      <c r="G92" s="160"/>
      <c r="H92" s="254"/>
      <c r="I92" s="254"/>
      <c r="J92" s="254"/>
      <c r="K92" s="254"/>
      <c r="M92" s="160"/>
      <c r="N92" s="160"/>
      <c r="O92" s="160"/>
      <c r="P92" s="160"/>
      <c r="Q92" s="160"/>
      <c r="R92" s="254"/>
      <c r="S92" s="254"/>
      <c r="T92" s="254"/>
      <c r="U92" s="254"/>
      <c r="V92" s="160"/>
      <c r="W92" s="254"/>
      <c r="X92" s="254"/>
      <c r="Y92" s="254"/>
    </row>
    <row r="93" ht="15" hidden="1" spans="1:25">
      <c r="A93" s="254"/>
      <c r="B93" s="160"/>
      <c r="C93" s="160"/>
      <c r="D93" s="160"/>
      <c r="E93" s="160"/>
      <c r="F93" s="160"/>
      <c r="G93" s="160"/>
      <c r="H93" s="254"/>
      <c r="I93" s="254"/>
      <c r="J93" s="254"/>
      <c r="K93" s="254"/>
      <c r="M93" s="160"/>
      <c r="N93" s="160"/>
      <c r="O93" s="160"/>
      <c r="P93" s="160"/>
      <c r="Q93" s="160"/>
      <c r="R93" s="254"/>
      <c r="S93" s="254"/>
      <c r="T93" s="254"/>
      <c r="U93" s="254"/>
      <c r="V93" s="160"/>
      <c r="W93" s="254"/>
      <c r="X93" s="254"/>
      <c r="Y93" s="254"/>
    </row>
    <row r="94" ht="15" hidden="1" spans="1:25">
      <c r="A94" s="254"/>
      <c r="B94" s="160"/>
      <c r="C94" s="160"/>
      <c r="D94" s="160"/>
      <c r="E94" s="160"/>
      <c r="F94" s="160"/>
      <c r="G94" s="160"/>
      <c r="H94" s="254"/>
      <c r="I94" s="254"/>
      <c r="J94" s="254"/>
      <c r="K94" s="254"/>
      <c r="M94" s="160"/>
      <c r="N94" s="160"/>
      <c r="O94" s="160"/>
      <c r="P94" s="160"/>
      <c r="Q94" s="160"/>
      <c r="R94" s="254"/>
      <c r="S94" s="254"/>
      <c r="T94" s="254"/>
      <c r="U94" s="254"/>
      <c r="V94" s="160"/>
      <c r="W94" s="254"/>
      <c r="X94" s="254"/>
      <c r="Y94" s="254"/>
    </row>
    <row r="95" ht="15" hidden="1" spans="1:25">
      <c r="A95" s="254"/>
      <c r="B95" s="160"/>
      <c r="C95" s="160"/>
      <c r="D95" s="160"/>
      <c r="E95" s="160"/>
      <c r="F95" s="160"/>
      <c r="G95" s="160"/>
      <c r="H95" s="254"/>
      <c r="I95" s="254"/>
      <c r="J95" s="254"/>
      <c r="K95" s="254"/>
      <c r="M95" s="160"/>
      <c r="N95" s="160"/>
      <c r="O95" s="160"/>
      <c r="P95" s="160"/>
      <c r="Q95" s="160"/>
      <c r="R95" s="254"/>
      <c r="S95" s="254"/>
      <c r="T95" s="254"/>
      <c r="U95" s="254"/>
      <c r="V95" s="160"/>
      <c r="W95" s="254"/>
      <c r="X95" s="254"/>
      <c r="Y95" s="254"/>
    </row>
    <row r="96" ht="15" hidden="1" spans="1:25">
      <c r="A96" s="254"/>
      <c r="B96" s="160"/>
      <c r="C96" s="160"/>
      <c r="D96" s="160"/>
      <c r="E96" s="160"/>
      <c r="F96" s="160"/>
      <c r="G96" s="160"/>
      <c r="H96" s="160"/>
      <c r="M96" s="160"/>
      <c r="N96" s="160"/>
      <c r="O96" s="160"/>
      <c r="P96" s="160"/>
      <c r="Q96" s="160"/>
      <c r="R96" s="160"/>
      <c r="S96" s="160"/>
      <c r="T96" s="160"/>
      <c r="V96" s="160"/>
      <c r="W96" s="160"/>
      <c r="X96" s="160"/>
      <c r="Y96" s="254"/>
    </row>
    <row r="97" ht="15" hidden="1" spans="1:25">
      <c r="A97" s="254"/>
      <c r="B97" s="160"/>
      <c r="C97" s="160"/>
      <c r="D97" s="160"/>
      <c r="E97" s="160"/>
      <c r="F97" s="160"/>
      <c r="G97" s="160"/>
      <c r="H97" s="160"/>
      <c r="M97" s="160"/>
      <c r="N97" s="262"/>
      <c r="O97" s="160"/>
      <c r="P97" s="160"/>
      <c r="Q97" s="160"/>
      <c r="R97" s="254"/>
      <c r="S97" s="254"/>
      <c r="T97" s="254"/>
      <c r="U97" s="254"/>
      <c r="V97" s="160"/>
      <c r="W97" s="254"/>
      <c r="X97" s="254"/>
      <c r="Y97" s="254"/>
    </row>
    <row r="98" ht="15" hidden="1" spans="1:24">
      <c r="A98" s="254"/>
      <c r="B98" s="160"/>
      <c r="C98" s="160"/>
      <c r="D98" s="160"/>
      <c r="E98" s="160"/>
      <c r="F98" s="160"/>
      <c r="G98" s="160"/>
      <c r="H98" s="160"/>
      <c r="M98" s="160"/>
      <c r="N98" s="160"/>
      <c r="O98" s="160"/>
      <c r="P98" s="160"/>
      <c r="Q98" s="160"/>
      <c r="R98" s="254"/>
      <c r="S98" s="254"/>
      <c r="T98" s="254"/>
      <c r="U98" s="254"/>
      <c r="V98" s="160"/>
      <c r="W98" s="254"/>
      <c r="X98" s="254"/>
    </row>
    <row r="99" ht="15" hidden="1" spans="1:24">
      <c r="A99" s="254"/>
      <c r="B99" s="160"/>
      <c r="C99" s="160"/>
      <c r="D99" s="160"/>
      <c r="E99" s="160"/>
      <c r="F99" s="160"/>
      <c r="G99" s="160"/>
      <c r="H99" s="160"/>
      <c r="M99" s="160"/>
      <c r="N99" s="160"/>
      <c r="O99" s="160"/>
      <c r="P99" s="160"/>
      <c r="Q99" s="160"/>
      <c r="R99" s="254"/>
      <c r="S99" s="254"/>
      <c r="T99" s="254"/>
      <c r="U99" s="254"/>
      <c r="V99" s="160"/>
      <c r="W99" s="254"/>
      <c r="X99" s="254"/>
    </row>
    <row r="100" ht="15" hidden="1" spans="1:24">
      <c r="A100" s="254"/>
      <c r="B100" s="160"/>
      <c r="C100" s="160"/>
      <c r="D100" s="160"/>
      <c r="E100" s="160"/>
      <c r="F100" s="160"/>
      <c r="G100" s="160"/>
      <c r="H100" s="160"/>
      <c r="M100" s="160"/>
      <c r="N100" s="160"/>
      <c r="O100" s="160"/>
      <c r="P100" s="160"/>
      <c r="Q100" s="160"/>
      <c r="R100" s="254"/>
      <c r="S100" s="254"/>
      <c r="T100" s="254"/>
      <c r="U100" s="254"/>
      <c r="V100" s="160"/>
      <c r="W100" s="254"/>
      <c r="X100" s="254"/>
    </row>
    <row r="101" ht="15" hidden="1" spans="1:24">
      <c r="A101" s="254"/>
      <c r="B101" s="160"/>
      <c r="C101" s="160"/>
      <c r="D101" s="160"/>
      <c r="E101" s="160"/>
      <c r="F101" s="160"/>
      <c r="G101" s="160"/>
      <c r="H101" s="160"/>
      <c r="M101" s="160"/>
      <c r="N101" s="160"/>
      <c r="O101" s="160"/>
      <c r="P101" s="160"/>
      <c r="Q101" s="160"/>
      <c r="R101" s="254"/>
      <c r="S101" s="254"/>
      <c r="T101" s="254"/>
      <c r="U101" s="254"/>
      <c r="V101" s="160"/>
      <c r="W101" s="254"/>
      <c r="X101" s="254"/>
    </row>
    <row r="102" ht="15" hidden="1" spans="1:24">
      <c r="A102" s="254"/>
      <c r="B102" s="160"/>
      <c r="C102" s="160"/>
      <c r="D102" s="160"/>
      <c r="E102" s="160"/>
      <c r="F102" s="160"/>
      <c r="G102" s="160"/>
      <c r="H102" s="160"/>
      <c r="M102" s="160"/>
      <c r="N102" s="160"/>
      <c r="O102" s="160"/>
      <c r="P102" s="160"/>
      <c r="Q102" s="160"/>
      <c r="R102" s="254"/>
      <c r="S102" s="254"/>
      <c r="T102" s="254"/>
      <c r="U102" s="254"/>
      <c r="V102" s="160"/>
      <c r="W102" s="254"/>
      <c r="X102" s="254"/>
    </row>
    <row r="103" ht="15" hidden="1" spans="1:24">
      <c r="A103" s="254"/>
      <c r="B103" s="160"/>
      <c r="C103" s="160"/>
      <c r="D103" s="160"/>
      <c r="E103" s="160"/>
      <c r="F103" s="160"/>
      <c r="G103" s="160"/>
      <c r="H103" s="160"/>
      <c r="M103" s="160"/>
      <c r="N103" s="160"/>
      <c r="O103" s="160"/>
      <c r="P103" s="160"/>
      <c r="Q103" s="160"/>
      <c r="R103" s="254"/>
      <c r="S103" s="254"/>
      <c r="T103" s="254"/>
      <c r="U103" s="254"/>
      <c r="V103" s="160"/>
      <c r="W103" s="254"/>
      <c r="X103" s="254"/>
    </row>
    <row r="104" ht="15" hidden="1" spans="1:24">
      <c r="A104" s="254"/>
      <c r="B104" s="160"/>
      <c r="C104" s="160"/>
      <c r="D104" s="160"/>
      <c r="E104" s="160"/>
      <c r="F104" s="160"/>
      <c r="G104" s="160"/>
      <c r="H104" s="160"/>
      <c r="M104" s="160"/>
      <c r="N104" s="160"/>
      <c r="O104" s="160"/>
      <c r="P104" s="160"/>
      <c r="Q104" s="160"/>
      <c r="R104" s="254"/>
      <c r="S104" s="254"/>
      <c r="T104" s="254"/>
      <c r="U104" s="254"/>
      <c r="V104" s="160"/>
      <c r="W104" s="254"/>
      <c r="X104" s="254"/>
    </row>
    <row r="105" ht="15" hidden="1" spans="1:24">
      <c r="A105" s="254"/>
      <c r="B105" s="160"/>
      <c r="C105" s="160"/>
      <c r="D105" s="160"/>
      <c r="E105" s="160"/>
      <c r="F105" s="160"/>
      <c r="G105" s="160"/>
      <c r="H105" s="160"/>
      <c r="M105" s="160"/>
      <c r="N105" s="160"/>
      <c r="O105" s="160"/>
      <c r="P105" s="160"/>
      <c r="Q105" s="160"/>
      <c r="R105" s="254"/>
      <c r="S105" s="254"/>
      <c r="T105" s="254"/>
      <c r="U105" s="254"/>
      <c r="V105" s="160"/>
      <c r="W105" s="254"/>
      <c r="X105" s="254"/>
    </row>
    <row r="106" ht="15" hidden="1" spans="1:24">
      <c r="A106" s="254"/>
      <c r="B106" s="160"/>
      <c r="C106" s="160"/>
      <c r="D106" s="160"/>
      <c r="E106" s="160"/>
      <c r="F106" s="160"/>
      <c r="G106" s="160"/>
      <c r="H106" s="160"/>
      <c r="M106" s="160"/>
      <c r="N106" s="160"/>
      <c r="O106" s="160"/>
      <c r="P106" s="160"/>
      <c r="Q106" s="160"/>
      <c r="R106" s="254"/>
      <c r="S106" s="254"/>
      <c r="T106" s="254"/>
      <c r="U106" s="254"/>
      <c r="V106" s="160"/>
      <c r="W106" s="254"/>
      <c r="X106" s="254"/>
    </row>
    <row r="107" ht="15" hidden="1" spans="1:24">
      <c r="A107" s="254"/>
      <c r="B107" s="160"/>
      <c r="C107" s="160"/>
      <c r="D107" s="160"/>
      <c r="E107" s="160"/>
      <c r="F107" s="160"/>
      <c r="G107" s="160"/>
      <c r="H107" s="160"/>
      <c r="M107" s="160"/>
      <c r="N107" s="160"/>
      <c r="O107" s="160"/>
      <c r="P107" s="160"/>
      <c r="Q107" s="160"/>
      <c r="R107" s="254"/>
      <c r="S107" s="254"/>
      <c r="T107" s="254"/>
      <c r="U107" s="254"/>
      <c r="V107" s="160"/>
      <c r="W107" s="254"/>
      <c r="X107" s="254"/>
    </row>
    <row r="108" ht="15" hidden="1" spans="1:24">
      <c r="A108" s="254"/>
      <c r="B108" s="160"/>
      <c r="C108" s="160"/>
      <c r="D108" s="160"/>
      <c r="E108" s="160"/>
      <c r="F108" s="160"/>
      <c r="G108" s="160"/>
      <c r="H108" s="160"/>
      <c r="M108" s="160"/>
      <c r="N108" s="160"/>
      <c r="O108" s="160"/>
      <c r="P108" s="160"/>
      <c r="Q108" s="160"/>
      <c r="R108" s="254"/>
      <c r="S108" s="254"/>
      <c r="T108" s="254"/>
      <c r="U108" s="254"/>
      <c r="V108" s="160"/>
      <c r="W108" s="254"/>
      <c r="X108" s="254"/>
    </row>
    <row r="109" ht="15" hidden="1" spans="1:24">
      <c r="A109" s="254"/>
      <c r="B109" s="160"/>
      <c r="C109" s="160"/>
      <c r="D109" s="160"/>
      <c r="E109" s="160"/>
      <c r="F109" s="160"/>
      <c r="G109" s="160"/>
      <c r="H109" s="160"/>
      <c r="M109" s="160"/>
      <c r="N109" s="160"/>
      <c r="O109" s="160"/>
      <c r="P109" s="160"/>
      <c r="Q109" s="160"/>
      <c r="R109" s="254"/>
      <c r="S109" s="254"/>
      <c r="T109" s="254"/>
      <c r="U109" s="254"/>
      <c r="V109" s="160"/>
      <c r="W109" s="254"/>
      <c r="X109" s="254"/>
    </row>
    <row r="110" ht="15" hidden="1" spans="1:24">
      <c r="A110" s="254"/>
      <c r="B110" s="160"/>
      <c r="C110" s="160"/>
      <c r="D110" s="160"/>
      <c r="E110" s="160"/>
      <c r="F110" s="160"/>
      <c r="G110" s="160"/>
      <c r="H110" s="160"/>
      <c r="M110" s="160"/>
      <c r="N110" s="160"/>
      <c r="O110" s="160"/>
      <c r="P110" s="160"/>
      <c r="Q110" s="160"/>
      <c r="R110" s="254"/>
      <c r="S110" s="254"/>
      <c r="T110" s="254"/>
      <c r="U110" s="254"/>
      <c r="V110" s="160"/>
      <c r="W110" s="254"/>
      <c r="X110" s="254"/>
    </row>
    <row r="111" ht="15" hidden="1" spans="1:24">
      <c r="A111" s="254"/>
      <c r="B111" s="160"/>
      <c r="C111" s="160"/>
      <c r="D111" s="160"/>
      <c r="E111" s="160"/>
      <c r="F111" s="160"/>
      <c r="G111" s="160"/>
      <c r="H111" s="160"/>
      <c r="M111" s="160"/>
      <c r="N111" s="160"/>
      <c r="O111" s="160"/>
      <c r="P111" s="160"/>
      <c r="Q111" s="160"/>
      <c r="R111" s="254"/>
      <c r="S111" s="254"/>
      <c r="T111" s="254"/>
      <c r="U111" s="254"/>
      <c r="V111" s="160"/>
      <c r="W111" s="254"/>
      <c r="X111" s="254"/>
    </row>
    <row r="112" ht="15" hidden="1" spans="1:24">
      <c r="A112" s="254"/>
      <c r="B112" s="160"/>
      <c r="C112" s="160"/>
      <c r="D112" s="160"/>
      <c r="E112" s="160"/>
      <c r="F112" s="160"/>
      <c r="G112" s="160"/>
      <c r="H112" s="160"/>
      <c r="M112" s="160"/>
      <c r="N112" s="160"/>
      <c r="O112" s="160"/>
      <c r="P112" s="160"/>
      <c r="Q112" s="160"/>
      <c r="R112" s="160"/>
      <c r="S112" s="160"/>
      <c r="T112" s="160"/>
      <c r="V112" s="254"/>
      <c r="W112" s="254"/>
      <c r="X112" s="254"/>
    </row>
    <row r="113" ht="15" hidden="1" spans="1:24">
      <c r="A113" s="254"/>
      <c r="B113" s="160"/>
      <c r="C113" s="160"/>
      <c r="D113" s="160"/>
      <c r="E113" s="160"/>
      <c r="F113" s="160"/>
      <c r="G113" s="160"/>
      <c r="H113" s="160"/>
      <c r="M113" s="160"/>
      <c r="N113" s="160"/>
      <c r="O113" s="160"/>
      <c r="P113" s="160"/>
      <c r="Q113" s="160"/>
      <c r="R113" s="160"/>
      <c r="S113" s="160"/>
      <c r="T113" s="160"/>
      <c r="V113" s="254"/>
      <c r="W113" s="254"/>
      <c r="X113" s="254"/>
    </row>
    <row r="114" ht="15" hidden="1" spans="1:24">
      <c r="A114" s="254"/>
      <c r="B114" s="160"/>
      <c r="C114" s="160"/>
      <c r="D114" s="160"/>
      <c r="E114" s="160"/>
      <c r="F114" s="160"/>
      <c r="G114" s="160"/>
      <c r="H114" s="160"/>
      <c r="M114" s="160"/>
      <c r="N114" s="160"/>
      <c r="O114" s="160"/>
      <c r="P114" s="160"/>
      <c r="Q114" s="160"/>
      <c r="R114" s="160"/>
      <c r="S114" s="160"/>
      <c r="T114" s="160"/>
      <c r="V114" s="254"/>
      <c r="W114" s="254"/>
      <c r="X114" s="254"/>
    </row>
    <row r="115" ht="15" hidden="1" spans="1:24">
      <c r="A115" s="254"/>
      <c r="B115" s="160"/>
      <c r="C115" s="160"/>
      <c r="D115" s="160"/>
      <c r="E115" s="160"/>
      <c r="F115" s="160"/>
      <c r="G115" s="160"/>
      <c r="H115" s="160"/>
      <c r="M115" s="160"/>
      <c r="N115" s="160"/>
      <c r="O115" s="160"/>
      <c r="P115" s="160"/>
      <c r="Q115" s="160"/>
      <c r="R115" s="160"/>
      <c r="S115" s="160"/>
      <c r="T115" s="160"/>
      <c r="V115" s="254"/>
      <c r="W115" s="254"/>
      <c r="X115" s="254"/>
    </row>
    <row r="116" ht="15" hidden="1" spans="1:24">
      <c r="A116" s="254"/>
      <c r="B116" s="160"/>
      <c r="C116" s="160"/>
      <c r="D116" s="160"/>
      <c r="E116" s="160"/>
      <c r="F116" s="160"/>
      <c r="G116" s="160"/>
      <c r="H116" s="160"/>
      <c r="M116" s="160"/>
      <c r="N116" s="160"/>
      <c r="O116" s="160"/>
      <c r="P116" s="160"/>
      <c r="Q116" s="160"/>
      <c r="R116" s="160"/>
      <c r="S116" s="160"/>
      <c r="T116" s="160"/>
      <c r="V116" s="254"/>
      <c r="W116" s="254"/>
      <c r="X116" s="254"/>
    </row>
    <row r="117" ht="15" hidden="1" spans="1:24">
      <c r="A117" s="254"/>
      <c r="B117" s="160"/>
      <c r="C117" s="160"/>
      <c r="D117" s="160"/>
      <c r="E117" s="160"/>
      <c r="F117" s="160"/>
      <c r="G117" s="160"/>
      <c r="H117" s="160"/>
      <c r="M117" s="160"/>
      <c r="N117" s="160"/>
      <c r="O117" s="160"/>
      <c r="P117" s="160"/>
      <c r="Q117" s="160"/>
      <c r="R117" s="160"/>
      <c r="S117" s="160"/>
      <c r="T117" s="160"/>
      <c r="V117" s="254"/>
      <c r="W117" s="254"/>
      <c r="X117" s="254"/>
    </row>
    <row r="118" ht="15" hidden="1" spans="1:24">
      <c r="A118" s="254"/>
      <c r="B118" s="160"/>
      <c r="C118" s="160"/>
      <c r="D118" s="160"/>
      <c r="E118" s="160"/>
      <c r="F118" s="160"/>
      <c r="G118" s="160"/>
      <c r="H118" s="160"/>
      <c r="M118" s="160"/>
      <c r="N118" s="160"/>
      <c r="O118" s="160"/>
      <c r="P118" s="160"/>
      <c r="Q118" s="160"/>
      <c r="R118" s="160"/>
      <c r="S118" s="160"/>
      <c r="T118" s="160"/>
      <c r="V118" s="254"/>
      <c r="W118" s="254"/>
      <c r="X118" s="254"/>
    </row>
    <row r="119" ht="15" hidden="1" spans="1:24">
      <c r="A119" s="254"/>
      <c r="B119" s="160"/>
      <c r="C119" s="160"/>
      <c r="D119" s="160"/>
      <c r="E119" s="160"/>
      <c r="F119" s="160"/>
      <c r="G119" s="160"/>
      <c r="H119" s="160"/>
      <c r="M119" s="160"/>
      <c r="N119" s="160"/>
      <c r="O119" s="160"/>
      <c r="P119" s="160"/>
      <c r="Q119" s="160"/>
      <c r="R119" s="160"/>
      <c r="S119" s="160"/>
      <c r="T119" s="160"/>
      <c r="V119" s="254"/>
      <c r="W119" s="254"/>
      <c r="X119" s="254"/>
    </row>
    <row r="120" ht="15" hidden="1" spans="1:24">
      <c r="A120" s="254"/>
      <c r="B120" s="160"/>
      <c r="C120" s="160"/>
      <c r="D120" s="160"/>
      <c r="E120" s="160"/>
      <c r="F120" s="160"/>
      <c r="G120" s="160"/>
      <c r="H120" s="160"/>
      <c r="M120" s="160"/>
      <c r="N120" s="160"/>
      <c r="O120" s="160"/>
      <c r="P120" s="160"/>
      <c r="Q120" s="160"/>
      <c r="R120" s="160"/>
      <c r="S120" s="160"/>
      <c r="T120" s="160"/>
      <c r="V120" s="254"/>
      <c r="W120" s="254"/>
      <c r="X120" s="254"/>
    </row>
    <row r="121" ht="15" hidden="1" spans="1:24">
      <c r="A121" s="254"/>
      <c r="B121" s="160"/>
      <c r="C121" s="160"/>
      <c r="D121" s="160"/>
      <c r="E121" s="160"/>
      <c r="F121" s="160"/>
      <c r="G121" s="160"/>
      <c r="H121" s="160"/>
      <c r="M121" s="160"/>
      <c r="N121" s="160"/>
      <c r="O121" s="160"/>
      <c r="P121" s="160"/>
      <c r="Q121" s="160"/>
      <c r="R121" s="160"/>
      <c r="S121" s="160"/>
      <c r="T121" s="160"/>
      <c r="V121" s="254"/>
      <c r="W121" s="254"/>
      <c r="X121" s="254"/>
    </row>
    <row r="122" ht="15" hidden="1" spans="1:24">
      <c r="A122" s="254"/>
      <c r="B122" s="160"/>
      <c r="C122" s="160"/>
      <c r="D122" s="160"/>
      <c r="E122" s="160"/>
      <c r="F122" s="160"/>
      <c r="G122" s="160"/>
      <c r="H122" s="160"/>
      <c r="M122" s="160"/>
      <c r="N122" s="160"/>
      <c r="O122" s="160"/>
      <c r="P122" s="160"/>
      <c r="Q122" s="160"/>
      <c r="R122" s="160"/>
      <c r="S122" s="160"/>
      <c r="T122" s="160"/>
      <c r="V122" s="254"/>
      <c r="W122" s="254"/>
      <c r="X122" s="254"/>
    </row>
    <row r="123" ht="15" hidden="1" spans="1:24">
      <c r="A123" s="254"/>
      <c r="B123" s="160"/>
      <c r="C123" s="160"/>
      <c r="D123" s="160"/>
      <c r="E123" s="160"/>
      <c r="F123" s="160"/>
      <c r="G123" s="160"/>
      <c r="H123" s="160"/>
      <c r="M123" s="160"/>
      <c r="N123" s="160"/>
      <c r="O123" s="160"/>
      <c r="P123" s="160"/>
      <c r="Q123" s="160"/>
      <c r="R123" s="160"/>
      <c r="S123" s="160"/>
      <c r="T123" s="160"/>
      <c r="V123" s="254"/>
      <c r="W123" s="254"/>
      <c r="X123" s="254"/>
    </row>
    <row r="124" ht="15" hidden="1" spans="1:24">
      <c r="A124" s="254"/>
      <c r="B124" s="160"/>
      <c r="C124" s="160"/>
      <c r="D124" s="160"/>
      <c r="E124" s="160"/>
      <c r="F124" s="160"/>
      <c r="G124" s="160"/>
      <c r="H124" s="160"/>
      <c r="M124" s="160"/>
      <c r="N124" s="160"/>
      <c r="O124" s="160"/>
      <c r="P124" s="160"/>
      <c r="Q124" s="160"/>
      <c r="R124" s="160"/>
      <c r="S124" s="160"/>
      <c r="T124" s="160"/>
      <c r="V124" s="254"/>
      <c r="W124" s="254"/>
      <c r="X124" s="254"/>
    </row>
    <row r="125" ht="15" hidden="1" spans="1:24">
      <c r="A125" s="254"/>
      <c r="B125" s="160"/>
      <c r="C125" s="160"/>
      <c r="D125" s="160"/>
      <c r="E125" s="160"/>
      <c r="F125" s="160"/>
      <c r="G125" s="160"/>
      <c r="H125" s="160"/>
      <c r="M125" s="160"/>
      <c r="N125" s="160"/>
      <c r="O125" s="160"/>
      <c r="P125" s="160"/>
      <c r="Q125" s="160"/>
      <c r="R125" s="160"/>
      <c r="S125" s="160"/>
      <c r="T125" s="160"/>
      <c r="V125" s="254"/>
      <c r="W125" s="254"/>
      <c r="X125" s="254"/>
    </row>
    <row r="126" ht="15" hidden="1" spans="1:24">
      <c r="A126" s="254"/>
      <c r="B126" s="160"/>
      <c r="C126" s="160"/>
      <c r="D126" s="160"/>
      <c r="E126" s="160"/>
      <c r="F126" s="160"/>
      <c r="G126" s="160"/>
      <c r="H126" s="160"/>
      <c r="M126" s="160"/>
      <c r="N126" s="160"/>
      <c r="O126" s="160"/>
      <c r="P126" s="160"/>
      <c r="Q126" s="160"/>
      <c r="R126" s="160"/>
      <c r="S126" s="160"/>
      <c r="T126" s="160"/>
      <c r="V126" s="254"/>
      <c r="W126" s="254"/>
      <c r="X126" s="254"/>
    </row>
    <row r="127" ht="15" hidden="1" spans="1:24">
      <c r="A127" s="254"/>
      <c r="B127" s="160"/>
      <c r="C127" s="160"/>
      <c r="D127" s="160"/>
      <c r="E127" s="160"/>
      <c r="F127" s="160"/>
      <c r="G127" s="160"/>
      <c r="H127" s="160"/>
      <c r="M127" s="160"/>
      <c r="N127" s="160"/>
      <c r="O127" s="160"/>
      <c r="P127" s="160"/>
      <c r="Q127" s="160"/>
      <c r="R127" s="160"/>
      <c r="S127" s="160"/>
      <c r="T127" s="160"/>
      <c r="V127" s="254"/>
      <c r="W127" s="254"/>
      <c r="X127" s="254"/>
    </row>
    <row r="128" ht="15" hidden="1" spans="1:24">
      <c r="A128" s="254"/>
      <c r="B128" s="160"/>
      <c r="C128" s="160"/>
      <c r="D128" s="160"/>
      <c r="E128" s="160"/>
      <c r="F128" s="160"/>
      <c r="G128" s="160"/>
      <c r="H128" s="160"/>
      <c r="M128" s="160"/>
      <c r="N128" s="160"/>
      <c r="O128" s="160"/>
      <c r="P128" s="160"/>
      <c r="Q128" s="160"/>
      <c r="R128" s="160"/>
      <c r="S128" s="160"/>
      <c r="T128" s="160"/>
      <c r="V128" s="254"/>
      <c r="W128" s="254"/>
      <c r="X128" s="254"/>
    </row>
    <row r="129" ht="15" hidden="1" spans="1:24">
      <c r="A129" s="254"/>
      <c r="B129" s="160"/>
      <c r="C129" s="160"/>
      <c r="D129" s="160"/>
      <c r="E129" s="160"/>
      <c r="F129" s="160"/>
      <c r="G129" s="160"/>
      <c r="H129" s="160"/>
      <c r="M129" s="160"/>
      <c r="N129" s="160"/>
      <c r="O129" s="160"/>
      <c r="P129" s="160"/>
      <c r="Q129" s="160"/>
      <c r="R129" s="160"/>
      <c r="S129" s="160"/>
      <c r="T129" s="160"/>
      <c r="V129" s="254"/>
      <c r="W129" s="254"/>
      <c r="X129" s="254"/>
    </row>
    <row r="130" ht="15" hidden="1" spans="1:24">
      <c r="A130" s="254"/>
      <c r="B130" s="160"/>
      <c r="C130" s="160"/>
      <c r="D130" s="160"/>
      <c r="E130" s="160"/>
      <c r="F130" s="160"/>
      <c r="G130" s="160"/>
      <c r="H130" s="160"/>
      <c r="M130" s="160"/>
      <c r="N130" s="160"/>
      <c r="O130" s="160"/>
      <c r="P130" s="160"/>
      <c r="Q130" s="160"/>
      <c r="R130" s="160"/>
      <c r="S130" s="160"/>
      <c r="T130" s="160"/>
      <c r="V130" s="254"/>
      <c r="W130" s="254"/>
      <c r="X130" s="254"/>
    </row>
    <row r="131" ht="15" hidden="1" spans="1:24">
      <c r="A131" s="254"/>
      <c r="B131" s="160"/>
      <c r="C131" s="160"/>
      <c r="D131" s="160"/>
      <c r="E131" s="160"/>
      <c r="F131" s="160"/>
      <c r="G131" s="160"/>
      <c r="H131" s="160"/>
      <c r="M131" s="160"/>
      <c r="N131" s="160"/>
      <c r="O131" s="160"/>
      <c r="P131" s="160"/>
      <c r="Q131" s="160"/>
      <c r="R131" s="160"/>
      <c r="S131" s="160"/>
      <c r="T131" s="160"/>
      <c r="V131" s="254"/>
      <c r="W131" s="254"/>
      <c r="X131" s="254"/>
    </row>
    <row r="132" ht="15" hidden="1" spans="1:24">
      <c r="A132" s="254"/>
      <c r="B132" s="160"/>
      <c r="C132" s="160"/>
      <c r="D132" s="160"/>
      <c r="E132" s="160"/>
      <c r="F132" s="160"/>
      <c r="G132" s="160"/>
      <c r="H132" s="160"/>
      <c r="M132" s="160"/>
      <c r="N132" s="160"/>
      <c r="O132" s="160"/>
      <c r="P132" s="160"/>
      <c r="Q132" s="160"/>
      <c r="R132" s="160"/>
      <c r="S132" s="160"/>
      <c r="T132" s="160"/>
      <c r="V132" s="254"/>
      <c r="W132" s="254"/>
      <c r="X132" s="254"/>
    </row>
    <row r="133" ht="15" hidden="1" spans="1:24">
      <c r="A133" s="254"/>
      <c r="B133" s="160"/>
      <c r="C133" s="160"/>
      <c r="D133" s="160"/>
      <c r="E133" s="160"/>
      <c r="F133" s="160"/>
      <c r="G133" s="160"/>
      <c r="H133" s="160"/>
      <c r="M133" s="160"/>
      <c r="N133" s="160"/>
      <c r="O133" s="160"/>
      <c r="P133" s="160"/>
      <c r="Q133" s="160"/>
      <c r="R133" s="160"/>
      <c r="S133" s="160"/>
      <c r="T133" s="160"/>
      <c r="V133" s="254"/>
      <c r="W133" s="254"/>
      <c r="X133" s="254"/>
    </row>
    <row r="134" ht="15" hidden="1" spans="1:24">
      <c r="A134" s="254"/>
      <c r="B134" s="160"/>
      <c r="C134" s="160"/>
      <c r="D134" s="160"/>
      <c r="E134" s="160"/>
      <c r="F134" s="160"/>
      <c r="G134" s="160"/>
      <c r="H134" s="160"/>
      <c r="M134" s="160"/>
      <c r="N134" s="160"/>
      <c r="O134" s="160"/>
      <c r="P134" s="160"/>
      <c r="Q134" s="160"/>
      <c r="R134" s="160"/>
      <c r="S134" s="160"/>
      <c r="T134" s="160"/>
      <c r="V134" s="254"/>
      <c r="W134" s="254"/>
      <c r="X134" s="254"/>
    </row>
    <row r="135" ht="15" hidden="1" spans="1:24">
      <c r="A135" s="254"/>
      <c r="B135" s="160"/>
      <c r="C135" s="160"/>
      <c r="D135" s="160"/>
      <c r="E135" s="160"/>
      <c r="F135" s="160"/>
      <c r="G135" s="160"/>
      <c r="H135" s="160"/>
      <c r="M135" s="160"/>
      <c r="N135" s="160"/>
      <c r="O135" s="160"/>
      <c r="P135" s="160"/>
      <c r="Q135" s="160"/>
      <c r="R135" s="160"/>
      <c r="S135" s="160"/>
      <c r="T135" s="160"/>
      <c r="V135" s="254"/>
      <c r="W135" s="254"/>
      <c r="X135" s="254"/>
    </row>
    <row r="136" ht="15" hidden="1" spans="1:24">
      <c r="A136" s="254"/>
      <c r="B136" s="160"/>
      <c r="C136" s="160"/>
      <c r="D136" s="160"/>
      <c r="E136" s="160"/>
      <c r="F136" s="160"/>
      <c r="G136" s="160"/>
      <c r="H136" s="160"/>
      <c r="M136" s="160"/>
      <c r="N136" s="160"/>
      <c r="O136" s="160"/>
      <c r="P136" s="160"/>
      <c r="Q136" s="160"/>
      <c r="R136" s="160"/>
      <c r="S136" s="160"/>
      <c r="T136" s="160"/>
      <c r="V136" s="254"/>
      <c r="W136" s="254"/>
      <c r="X136" s="254"/>
    </row>
    <row r="137" ht="15" hidden="1" spans="1:24">
      <c r="A137" s="254"/>
      <c r="B137" s="160"/>
      <c r="C137" s="160"/>
      <c r="D137" s="160"/>
      <c r="E137" s="160"/>
      <c r="F137" s="160"/>
      <c r="G137" s="160"/>
      <c r="H137" s="160"/>
      <c r="M137" s="160"/>
      <c r="N137" s="160"/>
      <c r="O137" s="160"/>
      <c r="P137" s="160"/>
      <c r="Q137" s="160"/>
      <c r="R137" s="160"/>
      <c r="S137" s="160"/>
      <c r="T137" s="160"/>
      <c r="V137" s="254"/>
      <c r="W137" s="254"/>
      <c r="X137" s="254"/>
    </row>
    <row r="138" ht="15" hidden="1" spans="1:24">
      <c r="A138" s="254"/>
      <c r="B138" s="160"/>
      <c r="C138" s="160"/>
      <c r="D138" s="160"/>
      <c r="E138" s="160"/>
      <c r="F138" s="160"/>
      <c r="G138" s="160"/>
      <c r="H138" s="160"/>
      <c r="M138" s="160"/>
      <c r="N138" s="160"/>
      <c r="O138" s="160"/>
      <c r="P138" s="160"/>
      <c r="Q138" s="160"/>
      <c r="R138" s="160"/>
      <c r="S138" s="160"/>
      <c r="T138" s="160"/>
      <c r="V138" s="254"/>
      <c r="W138" s="254"/>
      <c r="X138" s="254"/>
    </row>
    <row r="139" ht="15" hidden="1" spans="1:24">
      <c r="A139" s="254"/>
      <c r="B139" s="160"/>
      <c r="C139" s="160"/>
      <c r="D139" s="160"/>
      <c r="E139" s="160"/>
      <c r="F139" s="160"/>
      <c r="G139" s="160"/>
      <c r="H139" s="160"/>
      <c r="M139" s="160"/>
      <c r="N139" s="160"/>
      <c r="O139" s="160"/>
      <c r="P139" s="160"/>
      <c r="Q139" s="160"/>
      <c r="R139" s="160"/>
      <c r="S139" s="160"/>
      <c r="T139" s="160"/>
      <c r="V139" s="254"/>
      <c r="W139" s="254"/>
      <c r="X139" s="254"/>
    </row>
    <row r="140" ht="15" hidden="1" spans="1:24">
      <c r="A140" s="254"/>
      <c r="B140" s="160"/>
      <c r="C140" s="160"/>
      <c r="D140" s="160"/>
      <c r="E140" s="160"/>
      <c r="F140" s="160"/>
      <c r="G140" s="160"/>
      <c r="H140" s="160"/>
      <c r="M140" s="160"/>
      <c r="N140" s="160"/>
      <c r="O140" s="160"/>
      <c r="P140" s="160"/>
      <c r="Q140" s="160"/>
      <c r="R140" s="160"/>
      <c r="S140" s="160"/>
      <c r="T140" s="160"/>
      <c r="V140" s="254"/>
      <c r="W140" s="254"/>
      <c r="X140" s="254"/>
    </row>
    <row r="141" ht="15" hidden="1" spans="1:24">
      <c r="A141" s="254"/>
      <c r="B141" s="160"/>
      <c r="C141" s="160"/>
      <c r="D141" s="160"/>
      <c r="E141" s="160"/>
      <c r="F141" s="160"/>
      <c r="G141" s="160"/>
      <c r="H141" s="160"/>
      <c r="M141" s="160"/>
      <c r="N141" s="160"/>
      <c r="O141" s="160"/>
      <c r="P141" s="160"/>
      <c r="Q141" s="160"/>
      <c r="R141" s="160"/>
      <c r="S141" s="160"/>
      <c r="T141" s="160"/>
      <c r="V141" s="254"/>
      <c r="W141" s="254"/>
      <c r="X141" s="254"/>
    </row>
    <row r="142" ht="15" hidden="1" spans="1:24">
      <c r="A142" s="254"/>
      <c r="B142" s="160"/>
      <c r="C142" s="160"/>
      <c r="D142" s="160"/>
      <c r="E142" s="160"/>
      <c r="F142" s="160"/>
      <c r="G142" s="160"/>
      <c r="H142" s="160"/>
      <c r="M142" s="160"/>
      <c r="N142" s="160"/>
      <c r="O142" s="160"/>
      <c r="P142" s="160"/>
      <c r="Q142" s="160"/>
      <c r="R142" s="160"/>
      <c r="S142" s="160"/>
      <c r="T142" s="160"/>
      <c r="V142" s="254"/>
      <c r="W142" s="254"/>
      <c r="X142" s="254"/>
    </row>
    <row r="143" ht="15" hidden="1" spans="1:24">
      <c r="A143" s="254"/>
      <c r="B143" s="160"/>
      <c r="C143" s="160"/>
      <c r="D143" s="160"/>
      <c r="E143" s="160"/>
      <c r="F143" s="160"/>
      <c r="G143" s="160"/>
      <c r="H143" s="160"/>
      <c r="M143" s="160"/>
      <c r="N143" s="160"/>
      <c r="O143" s="160"/>
      <c r="P143" s="160"/>
      <c r="Q143" s="160"/>
      <c r="R143" s="160"/>
      <c r="S143" s="160"/>
      <c r="T143" s="160"/>
      <c r="V143" s="254"/>
      <c r="W143" s="254"/>
      <c r="X143" s="254"/>
    </row>
    <row r="144" ht="15" hidden="1" spans="1:24">
      <c r="A144" s="254"/>
      <c r="B144" s="160"/>
      <c r="C144" s="160"/>
      <c r="D144" s="160"/>
      <c r="E144" s="160"/>
      <c r="F144" s="160"/>
      <c r="G144" s="160"/>
      <c r="H144" s="160"/>
      <c r="M144" s="160"/>
      <c r="N144" s="160"/>
      <c r="O144" s="160"/>
      <c r="P144" s="160"/>
      <c r="Q144" s="160"/>
      <c r="R144" s="160"/>
      <c r="S144" s="160"/>
      <c r="T144" s="160"/>
      <c r="V144" s="254"/>
      <c r="W144" s="254"/>
      <c r="X144" s="254"/>
    </row>
    <row r="145" ht="15" hidden="1" spans="1:24">
      <c r="A145" s="254"/>
      <c r="B145" s="160"/>
      <c r="C145" s="160"/>
      <c r="D145" s="160"/>
      <c r="E145" s="160"/>
      <c r="F145" s="160"/>
      <c r="G145" s="160"/>
      <c r="H145" s="160"/>
      <c r="M145" s="160"/>
      <c r="N145" s="160"/>
      <c r="O145" s="160"/>
      <c r="P145" s="160"/>
      <c r="Q145" s="160"/>
      <c r="R145" s="160"/>
      <c r="S145" s="160"/>
      <c r="T145" s="160"/>
      <c r="V145" s="254"/>
      <c r="W145" s="254"/>
      <c r="X145" s="254"/>
    </row>
    <row r="146" ht="15" hidden="1" spans="1:24">
      <c r="A146" s="254"/>
      <c r="B146" s="160"/>
      <c r="C146" s="160"/>
      <c r="D146" s="160"/>
      <c r="E146" s="160"/>
      <c r="F146" s="160"/>
      <c r="G146" s="160"/>
      <c r="H146" s="160"/>
      <c r="M146" s="160"/>
      <c r="N146" s="160"/>
      <c r="O146" s="160"/>
      <c r="P146" s="160"/>
      <c r="Q146" s="160"/>
      <c r="R146" s="160"/>
      <c r="S146" s="160"/>
      <c r="T146" s="160"/>
      <c r="V146" s="254"/>
      <c r="W146" s="254"/>
      <c r="X146" s="254"/>
    </row>
    <row r="147" ht="15" hidden="1" spans="1:24">
      <c r="A147" s="254"/>
      <c r="B147" s="160"/>
      <c r="C147" s="160"/>
      <c r="D147" s="160"/>
      <c r="E147" s="160"/>
      <c r="F147" s="160"/>
      <c r="G147" s="160"/>
      <c r="H147" s="160"/>
      <c r="M147" s="160"/>
      <c r="N147" s="160"/>
      <c r="O147" s="160"/>
      <c r="P147" s="160"/>
      <c r="Q147" s="160"/>
      <c r="R147" s="160"/>
      <c r="S147" s="160"/>
      <c r="T147" s="160"/>
      <c r="V147" s="254"/>
      <c r="W147" s="254"/>
      <c r="X147" s="254"/>
    </row>
    <row r="148" ht="15" hidden="1" spans="1:24">
      <c r="A148" s="254"/>
      <c r="B148" s="160"/>
      <c r="C148" s="160"/>
      <c r="D148" s="160"/>
      <c r="E148" s="160"/>
      <c r="F148" s="160"/>
      <c r="G148" s="160"/>
      <c r="H148" s="160"/>
      <c r="M148" s="160"/>
      <c r="N148" s="160"/>
      <c r="O148" s="160"/>
      <c r="P148" s="160"/>
      <c r="Q148" s="160"/>
      <c r="R148" s="160"/>
      <c r="S148" s="160"/>
      <c r="T148" s="160"/>
      <c r="V148" s="254"/>
      <c r="W148" s="254"/>
      <c r="X148" s="254"/>
    </row>
    <row r="149" ht="15" hidden="1" spans="1:24">
      <c r="A149" s="254"/>
      <c r="B149" s="160"/>
      <c r="C149" s="160"/>
      <c r="D149" s="160"/>
      <c r="E149" s="160"/>
      <c r="F149" s="160"/>
      <c r="G149" s="160"/>
      <c r="H149" s="160"/>
      <c r="M149" s="160"/>
      <c r="N149" s="160"/>
      <c r="O149" s="160"/>
      <c r="P149" s="160"/>
      <c r="Q149" s="160"/>
      <c r="R149" s="160"/>
      <c r="S149" s="160"/>
      <c r="T149" s="160"/>
      <c r="V149" s="254"/>
      <c r="W149" s="254"/>
      <c r="X149" s="254"/>
    </row>
    <row r="150" ht="15" hidden="1" spans="1:24">
      <c r="A150" s="254"/>
      <c r="B150" s="160"/>
      <c r="C150" s="160"/>
      <c r="D150" s="160"/>
      <c r="E150" s="160"/>
      <c r="F150" s="160"/>
      <c r="G150" s="160"/>
      <c r="H150" s="160"/>
      <c r="M150" s="160"/>
      <c r="N150" s="160"/>
      <c r="O150" s="160"/>
      <c r="P150" s="160"/>
      <c r="Q150" s="160"/>
      <c r="R150" s="160"/>
      <c r="S150" s="160"/>
      <c r="T150" s="160"/>
      <c r="V150" s="254"/>
      <c r="W150" s="254"/>
      <c r="X150" s="254"/>
    </row>
    <row r="151" ht="15" hidden="1" spans="1:24">
      <c r="A151" s="254"/>
      <c r="B151" s="160"/>
      <c r="C151" s="160"/>
      <c r="D151" s="160"/>
      <c r="E151" s="160"/>
      <c r="F151" s="160"/>
      <c r="G151" s="160"/>
      <c r="H151" s="160"/>
      <c r="M151" s="160"/>
      <c r="N151" s="160"/>
      <c r="O151" s="160"/>
      <c r="P151" s="160"/>
      <c r="Q151" s="160"/>
      <c r="R151" s="160"/>
      <c r="S151" s="160"/>
      <c r="T151" s="160"/>
      <c r="V151" s="254"/>
      <c r="W151" s="254"/>
      <c r="X151" s="254"/>
    </row>
    <row r="152" ht="15" hidden="1" spans="1:24">
      <c r="A152" s="254"/>
      <c r="B152" s="160"/>
      <c r="C152" s="160"/>
      <c r="D152" s="160"/>
      <c r="E152" s="160"/>
      <c r="F152" s="160"/>
      <c r="G152" s="160"/>
      <c r="H152" s="160"/>
      <c r="M152" s="160"/>
      <c r="N152" s="160"/>
      <c r="O152" s="160"/>
      <c r="P152" s="160"/>
      <c r="Q152" s="160"/>
      <c r="R152" s="160"/>
      <c r="S152" s="160"/>
      <c r="T152" s="160"/>
      <c r="V152" s="254"/>
      <c r="W152" s="254"/>
      <c r="X152" s="254"/>
    </row>
    <row r="153" ht="15" hidden="1" spans="1:24">
      <c r="A153" s="254"/>
      <c r="B153" s="160"/>
      <c r="C153" s="160"/>
      <c r="D153" s="160"/>
      <c r="E153" s="160"/>
      <c r="F153" s="160"/>
      <c r="G153" s="160"/>
      <c r="H153" s="160"/>
      <c r="M153" s="160"/>
      <c r="N153" s="160"/>
      <c r="O153" s="160"/>
      <c r="P153" s="160"/>
      <c r="Q153" s="160"/>
      <c r="R153" s="160"/>
      <c r="S153" s="160"/>
      <c r="T153" s="160"/>
      <c r="V153" s="254"/>
      <c r="W153" s="254"/>
      <c r="X153" s="254"/>
    </row>
    <row r="154" ht="15" hidden="1" spans="1:24">
      <c r="A154" s="254"/>
      <c r="B154" s="160"/>
      <c r="C154" s="160"/>
      <c r="D154" s="160"/>
      <c r="E154" s="160"/>
      <c r="F154" s="160"/>
      <c r="G154" s="160"/>
      <c r="H154" s="160"/>
      <c r="M154" s="160"/>
      <c r="N154" s="160"/>
      <c r="O154" s="160"/>
      <c r="P154" s="160"/>
      <c r="Q154" s="160"/>
      <c r="R154" s="160"/>
      <c r="S154" s="160"/>
      <c r="T154" s="160"/>
      <c r="V154" s="254"/>
      <c r="W154" s="254"/>
      <c r="X154" s="254"/>
    </row>
    <row r="155" ht="15" hidden="1" spans="1:24">
      <c r="A155" s="254"/>
      <c r="B155" s="160"/>
      <c r="C155" s="160"/>
      <c r="D155" s="160"/>
      <c r="E155" s="160"/>
      <c r="F155" s="160"/>
      <c r="G155" s="160"/>
      <c r="H155" s="160"/>
      <c r="M155" s="160"/>
      <c r="N155" s="160"/>
      <c r="O155" s="160"/>
      <c r="P155" s="160"/>
      <c r="Q155" s="160"/>
      <c r="R155" s="160"/>
      <c r="S155" s="160"/>
      <c r="T155" s="160"/>
      <c r="V155" s="254"/>
      <c r="W155" s="254"/>
      <c r="X155" s="254"/>
    </row>
    <row r="156" ht="15" hidden="1" spans="1:24">
      <c r="A156" s="254"/>
      <c r="B156" s="160"/>
      <c r="C156" s="160"/>
      <c r="D156" s="160"/>
      <c r="E156" s="160"/>
      <c r="F156" s="160"/>
      <c r="G156" s="160"/>
      <c r="H156" s="160"/>
      <c r="M156" s="160"/>
      <c r="N156" s="160"/>
      <c r="O156" s="160"/>
      <c r="P156" s="160"/>
      <c r="Q156" s="160"/>
      <c r="R156" s="160"/>
      <c r="S156" s="160"/>
      <c r="T156" s="160"/>
      <c r="V156" s="254"/>
      <c r="W156" s="254"/>
      <c r="X156" s="254"/>
    </row>
    <row r="157" ht="15" hidden="1" spans="1:24">
      <c r="A157" s="254"/>
      <c r="B157" s="160"/>
      <c r="C157" s="160"/>
      <c r="D157" s="160"/>
      <c r="E157" s="160"/>
      <c r="F157" s="160"/>
      <c r="G157" s="160"/>
      <c r="H157" s="160"/>
      <c r="M157" s="160"/>
      <c r="N157" s="160"/>
      <c r="O157" s="160"/>
      <c r="P157" s="160"/>
      <c r="Q157" s="160"/>
      <c r="R157" s="160"/>
      <c r="S157" s="160"/>
      <c r="T157" s="160"/>
      <c r="V157" s="254"/>
      <c r="W157" s="254"/>
      <c r="X157" s="254"/>
    </row>
    <row r="158" ht="15" hidden="1" spans="1:24">
      <c r="A158" s="254"/>
      <c r="B158" s="160"/>
      <c r="C158" s="160"/>
      <c r="D158" s="160"/>
      <c r="E158" s="160"/>
      <c r="F158" s="160"/>
      <c r="G158" s="160"/>
      <c r="H158" s="160"/>
      <c r="M158" s="160"/>
      <c r="N158" s="160"/>
      <c r="O158" s="160"/>
      <c r="P158" s="160"/>
      <c r="Q158" s="160"/>
      <c r="R158" s="160"/>
      <c r="S158" s="160"/>
      <c r="T158" s="160"/>
      <c r="V158" s="254"/>
      <c r="W158" s="254"/>
      <c r="X158" s="254"/>
    </row>
    <row r="159" ht="15" hidden="1" spans="1:24">
      <c r="A159" s="254"/>
      <c r="B159" s="160"/>
      <c r="C159" s="160"/>
      <c r="D159" s="160"/>
      <c r="E159" s="160"/>
      <c r="F159" s="160"/>
      <c r="G159" s="160"/>
      <c r="H159" s="160"/>
      <c r="M159" s="160"/>
      <c r="N159" s="160"/>
      <c r="O159" s="160"/>
      <c r="P159" s="160"/>
      <c r="Q159" s="160"/>
      <c r="R159" s="160"/>
      <c r="S159" s="160"/>
      <c r="T159" s="160"/>
      <c r="V159" s="254"/>
      <c r="W159" s="254"/>
      <c r="X159" s="254"/>
    </row>
    <row r="160" ht="15" hidden="1" spans="1:24">
      <c r="A160" s="254"/>
      <c r="B160" s="160"/>
      <c r="C160" s="160"/>
      <c r="D160" s="160"/>
      <c r="E160" s="160"/>
      <c r="F160" s="160"/>
      <c r="G160" s="160"/>
      <c r="H160" s="160"/>
      <c r="M160" s="160"/>
      <c r="N160" s="160"/>
      <c r="O160" s="160"/>
      <c r="P160" s="160"/>
      <c r="Q160" s="160"/>
      <c r="R160" s="160"/>
      <c r="S160" s="160"/>
      <c r="T160" s="160"/>
      <c r="V160" s="254"/>
      <c r="W160" s="254"/>
      <c r="X160" s="254"/>
    </row>
    <row r="161" ht="15" hidden="1" spans="1:24">
      <c r="A161" s="254"/>
      <c r="B161" s="160"/>
      <c r="C161" s="160"/>
      <c r="D161" s="160"/>
      <c r="E161" s="160"/>
      <c r="F161" s="160"/>
      <c r="G161" s="160"/>
      <c r="H161" s="160"/>
      <c r="M161" s="160"/>
      <c r="N161" s="160"/>
      <c r="O161" s="160"/>
      <c r="P161" s="160"/>
      <c r="Q161" s="160"/>
      <c r="R161" s="160"/>
      <c r="S161" s="160"/>
      <c r="T161" s="160"/>
      <c r="V161" s="254"/>
      <c r="W161" s="254"/>
      <c r="X161" s="254"/>
    </row>
    <row r="162" ht="15" hidden="1" spans="1:24">
      <c r="A162" s="254"/>
      <c r="B162" s="160"/>
      <c r="C162" s="160"/>
      <c r="D162" s="160"/>
      <c r="E162" s="160"/>
      <c r="F162" s="160"/>
      <c r="G162" s="160"/>
      <c r="H162" s="160"/>
      <c r="M162" s="160"/>
      <c r="N162" s="160"/>
      <c r="O162" s="160"/>
      <c r="P162" s="160"/>
      <c r="Q162" s="160"/>
      <c r="R162" s="160"/>
      <c r="S162" s="160"/>
      <c r="T162" s="160"/>
      <c r="V162" s="254"/>
      <c r="W162" s="254"/>
      <c r="X162" s="254"/>
    </row>
    <row r="163" ht="15" hidden="1" spans="1:24">
      <c r="A163" s="254"/>
      <c r="B163" s="160"/>
      <c r="C163" s="160"/>
      <c r="D163" s="160"/>
      <c r="E163" s="160"/>
      <c r="F163" s="160"/>
      <c r="G163" s="160"/>
      <c r="H163" s="160"/>
      <c r="M163" s="160"/>
      <c r="N163" s="160"/>
      <c r="O163" s="160"/>
      <c r="P163" s="160"/>
      <c r="Q163" s="160"/>
      <c r="R163" s="160"/>
      <c r="S163" s="160"/>
      <c r="T163" s="160"/>
      <c r="V163" s="254"/>
      <c r="W163" s="254"/>
      <c r="X163" s="254"/>
    </row>
    <row r="164" ht="15" hidden="1" spans="1:24">
      <c r="A164" s="254"/>
      <c r="B164" s="160"/>
      <c r="C164" s="160"/>
      <c r="D164" s="160"/>
      <c r="E164" s="160"/>
      <c r="F164" s="160"/>
      <c r="G164" s="160"/>
      <c r="H164" s="160"/>
      <c r="M164" s="160"/>
      <c r="N164" s="160"/>
      <c r="O164" s="160"/>
      <c r="P164" s="160"/>
      <c r="Q164" s="160"/>
      <c r="R164" s="160"/>
      <c r="S164" s="160"/>
      <c r="T164" s="160"/>
      <c r="V164" s="254"/>
      <c r="W164" s="254"/>
      <c r="X164" s="254"/>
    </row>
    <row r="165" ht="15" hidden="1" spans="1:24">
      <c r="A165" s="254"/>
      <c r="B165" s="160"/>
      <c r="C165" s="160"/>
      <c r="D165" s="160"/>
      <c r="E165" s="160"/>
      <c r="F165" s="160"/>
      <c r="G165" s="160"/>
      <c r="H165" s="160"/>
      <c r="M165" s="160"/>
      <c r="N165" s="160"/>
      <c r="O165" s="160"/>
      <c r="P165" s="160"/>
      <c r="Q165" s="160"/>
      <c r="R165" s="160"/>
      <c r="S165" s="160"/>
      <c r="T165" s="160"/>
      <c r="V165" s="254"/>
      <c r="W165" s="254"/>
      <c r="X165" s="254"/>
    </row>
    <row r="166" ht="15" hidden="1" spans="1:24">
      <c r="A166" s="254"/>
      <c r="B166" s="160"/>
      <c r="C166" s="160"/>
      <c r="D166" s="160"/>
      <c r="E166" s="160"/>
      <c r="F166" s="160"/>
      <c r="G166" s="160"/>
      <c r="H166" s="160"/>
      <c r="M166" s="160"/>
      <c r="N166" s="160"/>
      <c r="O166" s="160"/>
      <c r="P166" s="160"/>
      <c r="Q166" s="160"/>
      <c r="R166" s="160"/>
      <c r="S166" s="160"/>
      <c r="T166" s="160"/>
      <c r="V166" s="254"/>
      <c r="W166" s="254"/>
      <c r="X166" s="254"/>
    </row>
    <row r="167" ht="15" hidden="1" spans="1:24">
      <c r="A167" s="254"/>
      <c r="B167" s="160"/>
      <c r="C167" s="160"/>
      <c r="D167" s="160"/>
      <c r="E167" s="160"/>
      <c r="F167" s="160"/>
      <c r="G167" s="160"/>
      <c r="H167" s="160"/>
      <c r="M167" s="160"/>
      <c r="N167" s="160"/>
      <c r="O167" s="160"/>
      <c r="P167" s="160"/>
      <c r="Q167" s="160"/>
      <c r="R167" s="160"/>
      <c r="S167" s="160"/>
      <c r="T167" s="160"/>
      <c r="V167" s="254"/>
      <c r="W167" s="254"/>
      <c r="X167" s="254"/>
    </row>
    <row r="168" ht="15" hidden="1" spans="1:24">
      <c r="A168" s="254"/>
      <c r="B168" s="160"/>
      <c r="C168" s="160"/>
      <c r="D168" s="160"/>
      <c r="E168" s="160"/>
      <c r="F168" s="160"/>
      <c r="G168" s="160"/>
      <c r="H168" s="160"/>
      <c r="M168" s="160"/>
      <c r="N168" s="160"/>
      <c r="O168" s="160"/>
      <c r="P168" s="160"/>
      <c r="Q168" s="160"/>
      <c r="R168" s="160"/>
      <c r="S168" s="160"/>
      <c r="T168" s="160"/>
      <c r="V168" s="254"/>
      <c r="W168" s="254"/>
      <c r="X168" s="254"/>
    </row>
    <row r="169" ht="15" hidden="1" spans="1:24">
      <c r="A169" s="254"/>
      <c r="B169" s="160"/>
      <c r="C169" s="160"/>
      <c r="D169" s="160"/>
      <c r="E169" s="160"/>
      <c r="F169" s="160"/>
      <c r="G169" s="160"/>
      <c r="H169" s="160"/>
      <c r="M169" s="160"/>
      <c r="N169" s="160"/>
      <c r="O169" s="160"/>
      <c r="P169" s="160"/>
      <c r="Q169" s="160"/>
      <c r="R169" s="160"/>
      <c r="S169" s="160"/>
      <c r="T169" s="160"/>
      <c r="V169" s="254"/>
      <c r="W169" s="254"/>
      <c r="X169" s="254"/>
    </row>
    <row r="170" ht="15" hidden="1" spans="1:24">
      <c r="A170" s="254"/>
      <c r="B170" s="160"/>
      <c r="C170" s="160"/>
      <c r="D170" s="160"/>
      <c r="E170" s="160"/>
      <c r="F170" s="160"/>
      <c r="G170" s="160"/>
      <c r="H170" s="160"/>
      <c r="M170" s="160"/>
      <c r="N170" s="160"/>
      <c r="O170" s="160"/>
      <c r="P170" s="160"/>
      <c r="Q170" s="160"/>
      <c r="R170" s="160"/>
      <c r="S170" s="160"/>
      <c r="T170" s="160"/>
      <c r="V170" s="254"/>
      <c r="W170" s="254"/>
      <c r="X170" s="254"/>
    </row>
    <row r="171" ht="15" hidden="1" spans="1:24">
      <c r="A171" s="254"/>
      <c r="B171" s="160"/>
      <c r="C171" s="160"/>
      <c r="D171" s="160"/>
      <c r="E171" s="160"/>
      <c r="F171" s="160"/>
      <c r="G171" s="160"/>
      <c r="H171" s="160"/>
      <c r="M171" s="160"/>
      <c r="N171" s="160"/>
      <c r="O171" s="160"/>
      <c r="P171" s="160"/>
      <c r="Q171" s="160"/>
      <c r="R171" s="160"/>
      <c r="S171" s="160"/>
      <c r="T171" s="160"/>
      <c r="V171" s="254"/>
      <c r="W171" s="254"/>
      <c r="X171" s="254"/>
    </row>
    <row r="172" ht="15" hidden="1" spans="1:24">
      <c r="A172" s="254"/>
      <c r="B172" s="160"/>
      <c r="C172" s="160"/>
      <c r="D172" s="160"/>
      <c r="E172" s="160"/>
      <c r="F172" s="160"/>
      <c r="G172" s="160"/>
      <c r="H172" s="160"/>
      <c r="M172" s="160"/>
      <c r="N172" s="160"/>
      <c r="O172" s="160"/>
      <c r="P172" s="160"/>
      <c r="Q172" s="160"/>
      <c r="R172" s="160"/>
      <c r="S172" s="160"/>
      <c r="T172" s="160"/>
      <c r="V172" s="254"/>
      <c r="W172" s="254"/>
      <c r="X172" s="254"/>
    </row>
    <row r="173" ht="15" hidden="1" spans="1:24">
      <c r="A173" s="254"/>
      <c r="B173" s="160"/>
      <c r="C173" s="160"/>
      <c r="D173" s="160"/>
      <c r="E173" s="160"/>
      <c r="F173" s="160"/>
      <c r="G173" s="160"/>
      <c r="H173" s="160"/>
      <c r="M173" s="160"/>
      <c r="N173" s="160"/>
      <c r="O173" s="160"/>
      <c r="P173" s="160"/>
      <c r="Q173" s="160"/>
      <c r="R173" s="160"/>
      <c r="S173" s="160"/>
      <c r="T173" s="160"/>
      <c r="V173" s="254"/>
      <c r="W173" s="254"/>
      <c r="X173" s="254"/>
    </row>
    <row r="174" ht="15" hidden="1" spans="1:24">
      <c r="A174" s="254"/>
      <c r="B174" s="160"/>
      <c r="C174" s="160"/>
      <c r="D174" s="160"/>
      <c r="E174" s="160"/>
      <c r="F174" s="160"/>
      <c r="G174" s="160"/>
      <c r="H174" s="160"/>
      <c r="M174" s="160"/>
      <c r="N174" s="160"/>
      <c r="O174" s="160"/>
      <c r="P174" s="160"/>
      <c r="Q174" s="160"/>
      <c r="R174" s="160"/>
      <c r="S174" s="160"/>
      <c r="T174" s="160"/>
      <c r="V174" s="254"/>
      <c r="W174" s="254"/>
      <c r="X174" s="254"/>
    </row>
    <row r="175" ht="15" hidden="1" spans="1:24">
      <c r="A175" s="254"/>
      <c r="B175" s="160"/>
      <c r="C175" s="160"/>
      <c r="D175" s="160"/>
      <c r="E175" s="160"/>
      <c r="F175" s="160"/>
      <c r="G175" s="160"/>
      <c r="H175" s="160"/>
      <c r="M175" s="160"/>
      <c r="N175" s="160"/>
      <c r="O175" s="160"/>
      <c r="P175" s="160"/>
      <c r="Q175" s="160"/>
      <c r="R175" s="160"/>
      <c r="S175" s="160"/>
      <c r="T175" s="160"/>
      <c r="V175" s="254"/>
      <c r="W175" s="254"/>
      <c r="X175" s="254"/>
    </row>
    <row r="176" ht="15" hidden="1" spans="1:24">
      <c r="A176" s="254"/>
      <c r="B176" s="160"/>
      <c r="C176" s="160"/>
      <c r="D176" s="160"/>
      <c r="E176" s="160"/>
      <c r="F176" s="160"/>
      <c r="G176" s="160"/>
      <c r="H176" s="160"/>
      <c r="M176" s="160"/>
      <c r="N176" s="160"/>
      <c r="O176" s="160"/>
      <c r="P176" s="160"/>
      <c r="Q176" s="160"/>
      <c r="R176" s="160"/>
      <c r="S176" s="160"/>
      <c r="T176" s="160"/>
      <c r="V176" s="254"/>
      <c r="W176" s="254"/>
      <c r="X176" s="254"/>
    </row>
    <row r="177" ht="15" hidden="1" spans="1:24">
      <c r="A177" s="254"/>
      <c r="B177" s="160"/>
      <c r="C177" s="160"/>
      <c r="D177" s="160"/>
      <c r="E177" s="160"/>
      <c r="F177" s="160"/>
      <c r="G177" s="160"/>
      <c r="H177" s="160"/>
      <c r="M177" s="160"/>
      <c r="N177" s="160"/>
      <c r="O177" s="160"/>
      <c r="P177" s="160"/>
      <c r="Q177" s="160"/>
      <c r="R177" s="160"/>
      <c r="S177" s="160"/>
      <c r="T177" s="160"/>
      <c r="V177" s="254"/>
      <c r="W177" s="254"/>
      <c r="X177" s="254"/>
    </row>
    <row r="178" ht="15" hidden="1" spans="1:24">
      <c r="A178" s="254"/>
      <c r="B178" s="160"/>
      <c r="C178" s="160"/>
      <c r="D178" s="160"/>
      <c r="E178" s="160"/>
      <c r="F178" s="160"/>
      <c r="G178" s="160"/>
      <c r="H178" s="160"/>
      <c r="M178" s="160"/>
      <c r="N178" s="160"/>
      <c r="O178" s="160"/>
      <c r="P178" s="160"/>
      <c r="Q178" s="160"/>
      <c r="R178" s="160"/>
      <c r="S178" s="160"/>
      <c r="T178" s="160"/>
      <c r="V178" s="254"/>
      <c r="W178" s="254"/>
      <c r="X178" s="254"/>
    </row>
    <row r="179" ht="15" hidden="1" spans="1:24">
      <c r="A179" s="254"/>
      <c r="B179" s="160"/>
      <c r="C179" s="160"/>
      <c r="D179" s="160"/>
      <c r="E179" s="160"/>
      <c r="F179" s="160"/>
      <c r="G179" s="160"/>
      <c r="H179" s="160"/>
      <c r="M179" s="160"/>
      <c r="N179" s="160"/>
      <c r="O179" s="160"/>
      <c r="P179" s="160"/>
      <c r="Q179" s="160"/>
      <c r="R179" s="160"/>
      <c r="S179" s="160"/>
      <c r="T179" s="160"/>
      <c r="V179" s="254"/>
      <c r="W179" s="254"/>
      <c r="X179" s="254"/>
    </row>
    <row r="180" ht="15" hidden="1" spans="1:24">
      <c r="A180" s="254"/>
      <c r="B180" s="160"/>
      <c r="C180" s="160"/>
      <c r="D180" s="160"/>
      <c r="E180" s="160"/>
      <c r="F180" s="160"/>
      <c r="G180" s="160"/>
      <c r="H180" s="160"/>
      <c r="M180" s="160"/>
      <c r="N180" s="160"/>
      <c r="O180" s="160"/>
      <c r="P180" s="160"/>
      <c r="Q180" s="160"/>
      <c r="R180" s="160"/>
      <c r="S180" s="160"/>
      <c r="T180" s="160"/>
      <c r="V180" s="254"/>
      <c r="W180" s="254"/>
      <c r="X180" s="254"/>
    </row>
    <row r="181" ht="15" hidden="1" spans="1:24">
      <c r="A181" s="254"/>
      <c r="B181" s="160"/>
      <c r="C181" s="160"/>
      <c r="D181" s="160"/>
      <c r="E181" s="160"/>
      <c r="F181" s="160"/>
      <c r="G181" s="160"/>
      <c r="H181" s="160"/>
      <c r="M181" s="160"/>
      <c r="N181" s="160"/>
      <c r="O181" s="160"/>
      <c r="P181" s="160"/>
      <c r="Q181" s="160"/>
      <c r="R181" s="160"/>
      <c r="S181" s="160"/>
      <c r="T181" s="160"/>
      <c r="V181" s="254"/>
      <c r="W181" s="254"/>
      <c r="X181" s="254"/>
    </row>
    <row r="182" ht="15" hidden="1" spans="1:24">
      <c r="A182" s="254"/>
      <c r="B182" s="160"/>
      <c r="C182" s="160"/>
      <c r="D182" s="160"/>
      <c r="E182" s="160"/>
      <c r="F182" s="160"/>
      <c r="G182" s="160"/>
      <c r="H182" s="160"/>
      <c r="M182" s="160"/>
      <c r="N182" s="160"/>
      <c r="O182" s="160"/>
      <c r="P182" s="160"/>
      <c r="Q182" s="160"/>
      <c r="R182" s="160"/>
      <c r="S182" s="160"/>
      <c r="T182" s="160"/>
      <c r="V182" s="254"/>
      <c r="W182" s="254"/>
      <c r="X182" s="254"/>
    </row>
    <row r="183" ht="15" hidden="1" spans="1:24">
      <c r="A183" s="254"/>
      <c r="B183" s="160"/>
      <c r="C183" s="160"/>
      <c r="D183" s="160"/>
      <c r="E183" s="160"/>
      <c r="F183" s="160"/>
      <c r="G183" s="160"/>
      <c r="H183" s="160"/>
      <c r="M183" s="160"/>
      <c r="N183" s="160"/>
      <c r="O183" s="160"/>
      <c r="P183" s="160"/>
      <c r="Q183" s="160"/>
      <c r="R183" s="160"/>
      <c r="S183" s="160"/>
      <c r="T183" s="160"/>
      <c r="V183" s="254"/>
      <c r="W183" s="254"/>
      <c r="X183" s="254"/>
    </row>
    <row r="184" ht="15" hidden="1" spans="1:24">
      <c r="A184" s="254"/>
      <c r="B184" s="160"/>
      <c r="C184" s="160"/>
      <c r="D184" s="160"/>
      <c r="E184" s="160"/>
      <c r="F184" s="160"/>
      <c r="G184" s="160"/>
      <c r="H184" s="160"/>
      <c r="M184" s="160"/>
      <c r="N184" s="160"/>
      <c r="O184" s="160"/>
      <c r="P184" s="160"/>
      <c r="Q184" s="160"/>
      <c r="R184" s="160"/>
      <c r="S184" s="160"/>
      <c r="T184" s="160"/>
      <c r="V184" s="254"/>
      <c r="W184" s="254"/>
      <c r="X184" s="254"/>
    </row>
    <row r="185" ht="15" hidden="1" spans="1:24">
      <c r="A185" s="254"/>
      <c r="B185" s="160"/>
      <c r="C185" s="160"/>
      <c r="D185" s="160"/>
      <c r="E185" s="160"/>
      <c r="F185" s="160"/>
      <c r="G185" s="160"/>
      <c r="H185" s="160"/>
      <c r="M185" s="160"/>
      <c r="N185" s="160"/>
      <c r="O185" s="160"/>
      <c r="P185" s="160"/>
      <c r="Q185" s="160"/>
      <c r="R185" s="160"/>
      <c r="S185" s="160"/>
      <c r="T185" s="160"/>
      <c r="V185" s="254"/>
      <c r="W185" s="254"/>
      <c r="X185" s="254"/>
    </row>
    <row r="186" ht="15" hidden="1" spans="1:24">
      <c r="A186" s="254"/>
      <c r="B186" s="160"/>
      <c r="C186" s="160"/>
      <c r="D186" s="160"/>
      <c r="E186" s="160"/>
      <c r="F186" s="160"/>
      <c r="G186" s="160"/>
      <c r="H186" s="160"/>
      <c r="M186" s="160"/>
      <c r="N186" s="160"/>
      <c r="O186" s="160"/>
      <c r="P186" s="160"/>
      <c r="Q186" s="160"/>
      <c r="R186" s="160"/>
      <c r="S186" s="160"/>
      <c r="T186" s="160"/>
      <c r="V186" s="254"/>
      <c r="W186" s="254"/>
      <c r="X186" s="254"/>
    </row>
    <row r="187" ht="15" hidden="1" spans="1:24">
      <c r="A187" s="254"/>
      <c r="B187" s="160"/>
      <c r="C187" s="160"/>
      <c r="D187" s="160"/>
      <c r="E187" s="160"/>
      <c r="F187" s="160"/>
      <c r="G187" s="160"/>
      <c r="H187" s="160"/>
      <c r="M187" s="160"/>
      <c r="N187" s="160"/>
      <c r="O187" s="160"/>
      <c r="P187" s="160"/>
      <c r="Q187" s="160"/>
      <c r="R187" s="160"/>
      <c r="S187" s="160"/>
      <c r="T187" s="160"/>
      <c r="V187" s="254"/>
      <c r="W187" s="254"/>
      <c r="X187" s="254"/>
    </row>
    <row r="188" ht="15" hidden="1" spans="1:24">
      <c r="A188" s="254"/>
      <c r="B188" s="160"/>
      <c r="C188" s="160"/>
      <c r="D188" s="160"/>
      <c r="E188" s="160"/>
      <c r="F188" s="160"/>
      <c r="G188" s="160"/>
      <c r="H188" s="160"/>
      <c r="M188" s="160"/>
      <c r="N188" s="160"/>
      <c r="O188" s="160"/>
      <c r="P188" s="160"/>
      <c r="Q188" s="160"/>
      <c r="R188" s="160"/>
      <c r="S188" s="160"/>
      <c r="T188" s="160"/>
      <c r="V188" s="254"/>
      <c r="W188" s="254"/>
      <c r="X188" s="254"/>
    </row>
    <row r="189" ht="15" hidden="1" spans="1:24">
      <c r="A189" s="254"/>
      <c r="B189" s="160"/>
      <c r="C189" s="160"/>
      <c r="D189" s="160"/>
      <c r="E189" s="160"/>
      <c r="F189" s="160"/>
      <c r="G189" s="160"/>
      <c r="H189" s="160"/>
      <c r="M189" s="160"/>
      <c r="N189" s="160"/>
      <c r="O189" s="160"/>
      <c r="P189" s="160"/>
      <c r="Q189" s="160"/>
      <c r="R189" s="160"/>
      <c r="S189" s="160"/>
      <c r="T189" s="160"/>
      <c r="V189" s="254"/>
      <c r="W189" s="254"/>
      <c r="X189" s="254"/>
    </row>
    <row r="190" ht="15" hidden="1" spans="1:24">
      <c r="A190" s="254"/>
      <c r="B190" s="160"/>
      <c r="C190" s="160"/>
      <c r="D190" s="160"/>
      <c r="E190" s="160"/>
      <c r="F190" s="160"/>
      <c r="G190" s="160"/>
      <c r="H190" s="160"/>
      <c r="M190" s="160"/>
      <c r="N190" s="160"/>
      <c r="O190" s="160"/>
      <c r="P190" s="160"/>
      <c r="Q190" s="160"/>
      <c r="R190" s="160"/>
      <c r="S190" s="160"/>
      <c r="T190" s="160"/>
      <c r="V190" s="254"/>
      <c r="W190" s="254"/>
      <c r="X190" s="254"/>
    </row>
    <row r="191" ht="15" hidden="1" spans="1:24">
      <c r="A191" s="254"/>
      <c r="B191" s="160"/>
      <c r="C191" s="160"/>
      <c r="D191" s="160"/>
      <c r="E191" s="160"/>
      <c r="F191" s="160"/>
      <c r="G191" s="160"/>
      <c r="H191" s="160"/>
      <c r="M191" s="160"/>
      <c r="N191" s="160"/>
      <c r="O191" s="160"/>
      <c r="P191" s="160"/>
      <c r="Q191" s="160"/>
      <c r="R191" s="160"/>
      <c r="S191" s="160"/>
      <c r="T191" s="160"/>
      <c r="V191" s="254"/>
      <c r="W191" s="254"/>
      <c r="X191" s="254"/>
    </row>
    <row r="192" ht="15" hidden="1" spans="1:24">
      <c r="A192" s="254"/>
      <c r="B192" s="160"/>
      <c r="C192" s="160"/>
      <c r="D192" s="160"/>
      <c r="E192" s="160"/>
      <c r="F192" s="160"/>
      <c r="G192" s="160"/>
      <c r="H192" s="160"/>
      <c r="M192" s="160"/>
      <c r="N192" s="160"/>
      <c r="O192" s="160"/>
      <c r="P192" s="160"/>
      <c r="Q192" s="160"/>
      <c r="R192" s="160"/>
      <c r="S192" s="160"/>
      <c r="T192" s="160"/>
      <c r="V192" s="254"/>
      <c r="W192" s="254"/>
      <c r="X192" s="254"/>
    </row>
    <row r="193" ht="15" hidden="1" spans="1:24">
      <c r="A193" s="254"/>
      <c r="B193" s="160"/>
      <c r="C193" s="160"/>
      <c r="D193" s="160"/>
      <c r="E193" s="160"/>
      <c r="F193" s="160"/>
      <c r="G193" s="160"/>
      <c r="H193" s="160"/>
      <c r="M193" s="160"/>
      <c r="N193" s="160"/>
      <c r="O193" s="160"/>
      <c r="P193" s="160"/>
      <c r="Q193" s="160"/>
      <c r="R193" s="160"/>
      <c r="S193" s="160"/>
      <c r="T193" s="160"/>
      <c r="V193" s="254"/>
      <c r="W193" s="254"/>
      <c r="X193" s="254"/>
    </row>
    <row r="194" ht="15" hidden="1" spans="1:24">
      <c r="A194" s="254"/>
      <c r="B194" s="160"/>
      <c r="C194" s="160"/>
      <c r="D194" s="160"/>
      <c r="E194" s="160"/>
      <c r="F194" s="160"/>
      <c r="G194" s="160"/>
      <c r="H194" s="160"/>
      <c r="M194" s="160"/>
      <c r="N194" s="160"/>
      <c r="O194" s="160"/>
      <c r="P194" s="160"/>
      <c r="Q194" s="160"/>
      <c r="R194" s="160"/>
      <c r="S194" s="160"/>
      <c r="T194" s="160"/>
      <c r="V194" s="254"/>
      <c r="W194" s="254"/>
      <c r="X194" s="254"/>
    </row>
    <row r="195" ht="15" hidden="1" spans="1:24">
      <c r="A195" s="254"/>
      <c r="B195" s="160"/>
      <c r="C195" s="160"/>
      <c r="D195" s="160"/>
      <c r="E195" s="160"/>
      <c r="F195" s="160"/>
      <c r="G195" s="160"/>
      <c r="H195" s="160"/>
      <c r="M195" s="160"/>
      <c r="N195" s="160"/>
      <c r="O195" s="160"/>
      <c r="P195" s="160"/>
      <c r="Q195" s="160"/>
      <c r="R195" s="160"/>
      <c r="S195" s="160"/>
      <c r="T195" s="160"/>
      <c r="V195" s="254"/>
      <c r="W195" s="254"/>
      <c r="X195" s="254"/>
    </row>
    <row r="196" ht="15" hidden="1" spans="1:24">
      <c r="A196" s="254"/>
      <c r="B196" s="160"/>
      <c r="C196" s="160"/>
      <c r="D196" s="160"/>
      <c r="E196" s="160"/>
      <c r="F196" s="160"/>
      <c r="G196" s="160"/>
      <c r="H196" s="160"/>
      <c r="M196" s="160"/>
      <c r="N196" s="160"/>
      <c r="O196" s="160"/>
      <c r="P196" s="160"/>
      <c r="Q196" s="160"/>
      <c r="R196" s="160"/>
      <c r="S196" s="160"/>
      <c r="T196" s="160"/>
      <c r="V196" s="254"/>
      <c r="W196" s="254"/>
      <c r="X196" s="254"/>
    </row>
    <row r="197" ht="15" hidden="1" spans="1:24">
      <c r="A197" s="254"/>
      <c r="B197" s="160"/>
      <c r="C197" s="160"/>
      <c r="D197" s="160"/>
      <c r="E197" s="160"/>
      <c r="F197" s="160"/>
      <c r="G197" s="160"/>
      <c r="H197" s="160"/>
      <c r="M197" s="160"/>
      <c r="N197" s="160"/>
      <c r="O197" s="160"/>
      <c r="P197" s="160"/>
      <c r="Q197" s="160"/>
      <c r="R197" s="160"/>
      <c r="S197" s="160"/>
      <c r="T197" s="160"/>
      <c r="V197" s="254"/>
      <c r="W197" s="254"/>
      <c r="X197" s="254"/>
    </row>
    <row r="198" ht="15" hidden="1" spans="1:24">
      <c r="A198" s="254"/>
      <c r="B198" s="160"/>
      <c r="C198" s="160"/>
      <c r="D198" s="160"/>
      <c r="E198" s="160"/>
      <c r="F198" s="160"/>
      <c r="G198" s="160"/>
      <c r="H198" s="160"/>
      <c r="M198" s="160"/>
      <c r="N198" s="160"/>
      <c r="O198" s="160"/>
      <c r="P198" s="160"/>
      <c r="Q198" s="160"/>
      <c r="R198" s="160"/>
      <c r="S198" s="160"/>
      <c r="T198" s="160"/>
      <c r="V198" s="254"/>
      <c r="W198" s="254"/>
      <c r="X198" s="254"/>
    </row>
    <row r="199" ht="15" hidden="1" spans="1:24">
      <c r="A199" s="254"/>
      <c r="B199" s="160"/>
      <c r="C199" s="160"/>
      <c r="D199" s="160"/>
      <c r="E199" s="160"/>
      <c r="F199" s="160"/>
      <c r="G199" s="160"/>
      <c r="H199" s="160"/>
      <c r="M199" s="160"/>
      <c r="N199" s="160"/>
      <c r="O199" s="160"/>
      <c r="P199" s="160"/>
      <c r="Q199" s="160"/>
      <c r="R199" s="160"/>
      <c r="S199" s="160"/>
      <c r="T199" s="160"/>
      <c r="V199" s="254"/>
      <c r="W199" s="254"/>
      <c r="X199" s="254"/>
    </row>
    <row r="200" ht="15" hidden="1" spans="1:24">
      <c r="A200" s="254"/>
      <c r="B200" s="160"/>
      <c r="C200" s="160"/>
      <c r="D200" s="160"/>
      <c r="E200" s="160"/>
      <c r="F200" s="160"/>
      <c r="G200" s="160"/>
      <c r="H200" s="160"/>
      <c r="M200" s="160"/>
      <c r="N200" s="160"/>
      <c r="O200" s="160"/>
      <c r="P200" s="160"/>
      <c r="Q200" s="160"/>
      <c r="R200" s="160"/>
      <c r="S200" s="160"/>
      <c r="T200" s="160"/>
      <c r="V200" s="254"/>
      <c r="W200" s="254"/>
      <c r="X200" s="254"/>
    </row>
    <row r="201" ht="15" hidden="1" spans="1:24">
      <c r="A201" s="254"/>
      <c r="B201" s="160"/>
      <c r="C201" s="160"/>
      <c r="D201" s="160"/>
      <c r="E201" s="160"/>
      <c r="F201" s="160"/>
      <c r="G201" s="160"/>
      <c r="H201" s="160"/>
      <c r="M201" s="160"/>
      <c r="N201" s="160"/>
      <c r="O201" s="160"/>
      <c r="P201" s="160"/>
      <c r="Q201" s="160"/>
      <c r="R201" s="160"/>
      <c r="S201" s="160"/>
      <c r="T201" s="160"/>
      <c r="V201" s="254"/>
      <c r="W201" s="254"/>
      <c r="X201" s="254"/>
    </row>
    <row r="202" ht="15" hidden="1" spans="1:24">
      <c r="A202" s="254"/>
      <c r="B202" s="160"/>
      <c r="C202" s="160"/>
      <c r="D202" s="160"/>
      <c r="E202" s="160"/>
      <c r="F202" s="160"/>
      <c r="G202" s="160"/>
      <c r="H202" s="160"/>
      <c r="M202" s="160"/>
      <c r="N202" s="160"/>
      <c r="O202" s="160"/>
      <c r="P202" s="160"/>
      <c r="Q202" s="160"/>
      <c r="R202" s="160"/>
      <c r="S202" s="160"/>
      <c r="T202" s="160"/>
      <c r="V202" s="254"/>
      <c r="W202" s="254"/>
      <c r="X202" s="254"/>
    </row>
    <row r="203" ht="15" hidden="1" spans="1:24">
      <c r="A203" s="254"/>
      <c r="B203" s="160"/>
      <c r="C203" s="160"/>
      <c r="D203" s="160"/>
      <c r="E203" s="160"/>
      <c r="F203" s="160"/>
      <c r="G203" s="160"/>
      <c r="H203" s="160"/>
      <c r="M203" s="160"/>
      <c r="N203" s="160"/>
      <c r="O203" s="160"/>
      <c r="P203" s="160"/>
      <c r="Q203" s="160"/>
      <c r="R203" s="160"/>
      <c r="S203" s="160"/>
      <c r="T203" s="160"/>
      <c r="V203" s="254"/>
      <c r="W203" s="254"/>
      <c r="X203" s="254"/>
    </row>
    <row r="204" ht="15" hidden="1" spans="1:24">
      <c r="A204" s="254"/>
      <c r="B204" s="160"/>
      <c r="C204" s="160"/>
      <c r="D204" s="160"/>
      <c r="E204" s="160"/>
      <c r="F204" s="160"/>
      <c r="G204" s="160"/>
      <c r="H204" s="160"/>
      <c r="M204" s="160"/>
      <c r="N204" s="160"/>
      <c r="O204" s="160"/>
      <c r="P204" s="160"/>
      <c r="Q204" s="160"/>
      <c r="R204" s="160"/>
      <c r="S204" s="160"/>
      <c r="T204" s="160"/>
      <c r="V204" s="254"/>
      <c r="W204" s="254"/>
      <c r="X204" s="254"/>
    </row>
    <row r="205" ht="15" hidden="1" spans="1:24">
      <c r="A205" s="254"/>
      <c r="B205" s="160"/>
      <c r="C205" s="160"/>
      <c r="D205" s="160"/>
      <c r="E205" s="160"/>
      <c r="F205" s="160"/>
      <c r="G205" s="160"/>
      <c r="H205" s="160"/>
      <c r="M205" s="160"/>
      <c r="N205" s="160"/>
      <c r="O205" s="160"/>
      <c r="P205" s="160"/>
      <c r="Q205" s="160"/>
      <c r="R205" s="160"/>
      <c r="S205" s="160"/>
      <c r="T205" s="160"/>
      <c r="V205" s="254"/>
      <c r="W205" s="254"/>
      <c r="X205" s="254"/>
    </row>
    <row r="206" ht="15" hidden="1" spans="1:24">
      <c r="A206" s="254"/>
      <c r="B206" s="160"/>
      <c r="C206" s="160"/>
      <c r="D206" s="160"/>
      <c r="E206" s="160"/>
      <c r="F206" s="160"/>
      <c r="G206" s="160"/>
      <c r="H206" s="160"/>
      <c r="M206" s="160"/>
      <c r="N206" s="160"/>
      <c r="O206" s="160"/>
      <c r="P206" s="160"/>
      <c r="Q206" s="160"/>
      <c r="R206" s="160"/>
      <c r="S206" s="160"/>
      <c r="T206" s="160"/>
      <c r="V206" s="254"/>
      <c r="W206" s="254"/>
      <c r="X206" s="254"/>
    </row>
    <row r="207" ht="15" hidden="1" spans="1:24">
      <c r="A207" s="254"/>
      <c r="B207" s="160"/>
      <c r="C207" s="160"/>
      <c r="D207" s="160"/>
      <c r="E207" s="160"/>
      <c r="F207" s="160"/>
      <c r="G207" s="160"/>
      <c r="H207" s="160"/>
      <c r="M207" s="160"/>
      <c r="N207" s="160"/>
      <c r="O207" s="160"/>
      <c r="P207" s="160"/>
      <c r="Q207" s="160"/>
      <c r="R207" s="160"/>
      <c r="S207" s="160"/>
      <c r="T207" s="160"/>
      <c r="V207" s="254"/>
      <c r="W207" s="254"/>
      <c r="X207" s="254"/>
    </row>
    <row r="208" ht="15" hidden="1" spans="1:24">
      <c r="A208" s="254"/>
      <c r="B208" s="160"/>
      <c r="C208" s="160"/>
      <c r="D208" s="160"/>
      <c r="E208" s="160"/>
      <c r="F208" s="160"/>
      <c r="G208" s="160"/>
      <c r="H208" s="160"/>
      <c r="M208" s="160"/>
      <c r="N208" s="160"/>
      <c r="O208" s="160"/>
      <c r="P208" s="160"/>
      <c r="Q208" s="160"/>
      <c r="R208" s="160"/>
      <c r="S208" s="160"/>
      <c r="T208" s="160"/>
      <c r="V208" s="254"/>
      <c r="W208" s="254"/>
      <c r="X208" s="254"/>
    </row>
    <row r="209" ht="15" hidden="1" spans="1:24">
      <c r="A209" s="254"/>
      <c r="B209" s="160"/>
      <c r="C209" s="160"/>
      <c r="D209" s="160"/>
      <c r="E209" s="160"/>
      <c r="F209" s="160"/>
      <c r="G209" s="160"/>
      <c r="H209" s="160"/>
      <c r="M209" s="160"/>
      <c r="N209" s="160"/>
      <c r="O209" s="160"/>
      <c r="P209" s="160"/>
      <c r="Q209" s="160"/>
      <c r="R209" s="160"/>
      <c r="S209" s="160"/>
      <c r="T209" s="160"/>
      <c r="V209" s="254"/>
      <c r="W209" s="254"/>
      <c r="X209" s="254"/>
    </row>
    <row r="210" ht="15" hidden="1" spans="1:24">
      <c r="A210" s="254"/>
      <c r="B210" s="160"/>
      <c r="C210" s="160"/>
      <c r="D210" s="160"/>
      <c r="E210" s="160"/>
      <c r="F210" s="160"/>
      <c r="G210" s="160"/>
      <c r="H210" s="160"/>
      <c r="M210" s="160"/>
      <c r="N210" s="160"/>
      <c r="O210" s="160"/>
      <c r="P210" s="160"/>
      <c r="Q210" s="160"/>
      <c r="R210" s="160"/>
      <c r="S210" s="160"/>
      <c r="T210" s="160"/>
      <c r="V210" s="254"/>
      <c r="W210" s="254"/>
      <c r="X210" s="254"/>
    </row>
    <row r="211" ht="15" hidden="1" spans="1:24">
      <c r="A211" s="254"/>
      <c r="B211" s="160"/>
      <c r="C211" s="160"/>
      <c r="D211" s="160"/>
      <c r="E211" s="160"/>
      <c r="F211" s="160"/>
      <c r="G211" s="160"/>
      <c r="H211" s="160"/>
      <c r="M211" s="160"/>
      <c r="N211" s="160"/>
      <c r="O211" s="160"/>
      <c r="P211" s="160"/>
      <c r="Q211" s="160"/>
      <c r="R211" s="160"/>
      <c r="S211" s="160"/>
      <c r="T211" s="160"/>
      <c r="V211" s="254"/>
      <c r="W211" s="254"/>
      <c r="X211" s="254"/>
    </row>
    <row r="212" ht="15" hidden="1" spans="1:24">
      <c r="A212" s="254"/>
      <c r="B212" s="160"/>
      <c r="C212" s="160"/>
      <c r="D212" s="160"/>
      <c r="E212" s="160"/>
      <c r="F212" s="160"/>
      <c r="G212" s="160"/>
      <c r="H212" s="160"/>
      <c r="M212" s="160"/>
      <c r="N212" s="160"/>
      <c r="O212" s="160"/>
      <c r="P212" s="160"/>
      <c r="Q212" s="160"/>
      <c r="R212" s="160"/>
      <c r="S212" s="160"/>
      <c r="T212" s="160"/>
      <c r="V212" s="254"/>
      <c r="W212" s="254"/>
      <c r="X212" s="254"/>
    </row>
    <row r="213" ht="15" hidden="1" spans="1:24">
      <c r="A213" s="254"/>
      <c r="B213" s="160"/>
      <c r="C213" s="160"/>
      <c r="D213" s="160"/>
      <c r="E213" s="160"/>
      <c r="F213" s="160"/>
      <c r="G213" s="160"/>
      <c r="H213" s="160"/>
      <c r="M213" s="160"/>
      <c r="N213" s="160"/>
      <c r="O213" s="160"/>
      <c r="P213" s="160"/>
      <c r="Q213" s="160"/>
      <c r="R213" s="160"/>
      <c r="S213" s="160"/>
      <c r="T213" s="160"/>
      <c r="V213" s="254"/>
      <c r="W213" s="254"/>
      <c r="X213" s="254"/>
    </row>
    <row r="214" ht="15" hidden="1" spans="1:24">
      <c r="A214" s="254"/>
      <c r="B214" s="160"/>
      <c r="C214" s="160"/>
      <c r="D214" s="160"/>
      <c r="E214" s="160"/>
      <c r="F214" s="160"/>
      <c r="G214" s="160"/>
      <c r="H214" s="160"/>
      <c r="M214" s="160"/>
      <c r="N214" s="160"/>
      <c r="O214" s="160"/>
      <c r="P214" s="160"/>
      <c r="Q214" s="160"/>
      <c r="R214" s="160"/>
      <c r="S214" s="160"/>
      <c r="T214" s="160"/>
      <c r="V214" s="254"/>
      <c r="W214" s="254"/>
      <c r="X214" s="254"/>
    </row>
    <row r="215" ht="15" hidden="1" spans="1:24">
      <c r="A215" s="254"/>
      <c r="B215" s="160"/>
      <c r="C215" s="160"/>
      <c r="D215" s="160"/>
      <c r="E215" s="160"/>
      <c r="F215" s="160"/>
      <c r="G215" s="160"/>
      <c r="H215" s="160"/>
      <c r="M215" s="160"/>
      <c r="N215" s="160"/>
      <c r="O215" s="160"/>
      <c r="P215" s="160"/>
      <c r="Q215" s="160"/>
      <c r="R215" s="160"/>
      <c r="S215" s="160"/>
      <c r="T215" s="160"/>
      <c r="V215" s="254"/>
      <c r="W215" s="254"/>
      <c r="X215" s="254"/>
    </row>
    <row r="216" ht="15" hidden="1" spans="1:24">
      <c r="A216" s="254"/>
      <c r="B216" s="160"/>
      <c r="C216" s="160"/>
      <c r="D216" s="160"/>
      <c r="E216" s="160"/>
      <c r="F216" s="160"/>
      <c r="G216" s="160"/>
      <c r="H216" s="160"/>
      <c r="M216" s="160"/>
      <c r="N216" s="160"/>
      <c r="O216" s="160"/>
      <c r="P216" s="160"/>
      <c r="Q216" s="160"/>
      <c r="R216" s="160"/>
      <c r="S216" s="160"/>
      <c r="T216" s="160"/>
      <c r="V216" s="254"/>
      <c r="W216" s="254"/>
      <c r="X216" s="254"/>
    </row>
    <row r="217" ht="15" hidden="1" spans="1:24">
      <c r="A217" s="254"/>
      <c r="B217" s="160"/>
      <c r="C217" s="160"/>
      <c r="D217" s="160"/>
      <c r="E217" s="160"/>
      <c r="F217" s="160"/>
      <c r="G217" s="160"/>
      <c r="H217" s="160"/>
      <c r="M217" s="160"/>
      <c r="N217" s="160"/>
      <c r="O217" s="160"/>
      <c r="P217" s="160"/>
      <c r="Q217" s="160"/>
      <c r="R217" s="160"/>
      <c r="S217" s="160"/>
      <c r="T217" s="160"/>
      <c r="V217" s="254"/>
      <c r="W217" s="254"/>
      <c r="X217" s="254"/>
    </row>
    <row r="218" ht="15" hidden="1" spans="1:24">
      <c r="A218" s="254"/>
      <c r="B218" s="160"/>
      <c r="C218" s="160"/>
      <c r="D218" s="160"/>
      <c r="E218" s="160"/>
      <c r="F218" s="160"/>
      <c r="G218" s="160"/>
      <c r="H218" s="160"/>
      <c r="M218" s="160"/>
      <c r="N218" s="160"/>
      <c r="O218" s="160"/>
      <c r="P218" s="160"/>
      <c r="Q218" s="160"/>
      <c r="R218" s="160"/>
      <c r="S218" s="160"/>
      <c r="T218" s="160"/>
      <c r="V218" s="254"/>
      <c r="W218" s="254"/>
      <c r="X218" s="254"/>
    </row>
    <row r="219" ht="15" hidden="1" spans="1:24">
      <c r="A219" s="254"/>
      <c r="B219" s="160"/>
      <c r="C219" s="160"/>
      <c r="D219" s="160"/>
      <c r="E219" s="160"/>
      <c r="F219" s="160"/>
      <c r="G219" s="160"/>
      <c r="H219" s="160"/>
      <c r="M219" s="160"/>
      <c r="N219" s="160"/>
      <c r="O219" s="160"/>
      <c r="P219" s="160"/>
      <c r="Q219" s="160"/>
      <c r="R219" s="160"/>
      <c r="S219" s="160"/>
      <c r="T219" s="160"/>
      <c r="V219" s="254"/>
      <c r="W219" s="254"/>
      <c r="X219" s="254"/>
    </row>
    <row r="220" ht="15" hidden="1" spans="1:24">
      <c r="A220" s="254"/>
      <c r="B220" s="160"/>
      <c r="C220" s="160"/>
      <c r="D220" s="160"/>
      <c r="E220" s="160"/>
      <c r="F220" s="160"/>
      <c r="G220" s="160"/>
      <c r="H220" s="160"/>
      <c r="M220" s="160"/>
      <c r="N220" s="160"/>
      <c r="O220" s="160"/>
      <c r="P220" s="160"/>
      <c r="Q220" s="160"/>
      <c r="R220" s="160"/>
      <c r="S220" s="160"/>
      <c r="T220" s="160"/>
      <c r="V220" s="254"/>
      <c r="W220" s="254"/>
      <c r="X220" s="254"/>
    </row>
    <row r="221" ht="15" hidden="1" spans="1:24">
      <c r="A221" s="254"/>
      <c r="B221" s="160"/>
      <c r="C221" s="160"/>
      <c r="D221" s="160"/>
      <c r="E221" s="160"/>
      <c r="F221" s="160"/>
      <c r="G221" s="160"/>
      <c r="H221" s="160"/>
      <c r="M221" s="160"/>
      <c r="N221" s="160"/>
      <c r="O221" s="160"/>
      <c r="P221" s="160"/>
      <c r="Q221" s="160"/>
      <c r="R221" s="160"/>
      <c r="S221" s="160"/>
      <c r="T221" s="160"/>
      <c r="V221" s="254"/>
      <c r="W221" s="254"/>
      <c r="X221" s="254"/>
    </row>
    <row r="222" ht="15" hidden="1" spans="1:24">
      <c r="A222" s="254"/>
      <c r="B222" s="160"/>
      <c r="C222" s="160"/>
      <c r="D222" s="160"/>
      <c r="E222" s="160"/>
      <c r="F222" s="160"/>
      <c r="G222" s="160"/>
      <c r="H222" s="160"/>
      <c r="M222" s="160"/>
      <c r="N222" s="160"/>
      <c r="O222" s="160"/>
      <c r="P222" s="160"/>
      <c r="Q222" s="160"/>
      <c r="R222" s="160"/>
      <c r="S222" s="160"/>
      <c r="T222" s="160"/>
      <c r="V222" s="254"/>
      <c r="W222" s="254"/>
      <c r="X222" s="254"/>
    </row>
    <row r="223" ht="15" hidden="1" spans="1:24">
      <c r="A223" s="254"/>
      <c r="B223" s="160"/>
      <c r="C223" s="160"/>
      <c r="D223" s="160"/>
      <c r="E223" s="160"/>
      <c r="F223" s="160"/>
      <c r="G223" s="160"/>
      <c r="H223" s="160"/>
      <c r="M223" s="160"/>
      <c r="N223" s="160"/>
      <c r="O223" s="160"/>
      <c r="P223" s="160"/>
      <c r="Q223" s="160"/>
      <c r="R223" s="160"/>
      <c r="S223" s="160"/>
      <c r="T223" s="160"/>
      <c r="V223" s="254"/>
      <c r="W223" s="254"/>
      <c r="X223" s="254"/>
    </row>
    <row r="224" ht="15" hidden="1" spans="1:24">
      <c r="A224" s="254"/>
      <c r="B224" s="160"/>
      <c r="C224" s="160"/>
      <c r="D224" s="160"/>
      <c r="E224" s="160"/>
      <c r="F224" s="160"/>
      <c r="G224" s="160"/>
      <c r="H224" s="160"/>
      <c r="M224" s="160"/>
      <c r="N224" s="160"/>
      <c r="O224" s="160"/>
      <c r="P224" s="160"/>
      <c r="Q224" s="160"/>
      <c r="R224" s="160"/>
      <c r="S224" s="160"/>
      <c r="T224" s="160"/>
      <c r="V224" s="254"/>
      <c r="W224" s="254"/>
      <c r="X224" s="254"/>
    </row>
    <row r="225" ht="15" hidden="1" spans="1:24">
      <c r="A225" s="254"/>
      <c r="B225" s="160"/>
      <c r="C225" s="160"/>
      <c r="D225" s="160"/>
      <c r="E225" s="160"/>
      <c r="F225" s="160"/>
      <c r="G225" s="160"/>
      <c r="H225" s="160"/>
      <c r="M225" s="160"/>
      <c r="N225" s="160"/>
      <c r="O225" s="160"/>
      <c r="P225" s="160"/>
      <c r="Q225" s="160"/>
      <c r="R225" s="160"/>
      <c r="S225" s="160"/>
      <c r="T225" s="160"/>
      <c r="V225" s="254"/>
      <c r="W225" s="254"/>
      <c r="X225" s="254"/>
    </row>
    <row r="226" ht="15" hidden="1" spans="1:24">
      <c r="A226" s="254"/>
      <c r="B226" s="160"/>
      <c r="C226" s="160"/>
      <c r="D226" s="160"/>
      <c r="E226" s="160"/>
      <c r="F226" s="160"/>
      <c r="G226" s="160"/>
      <c r="H226" s="160"/>
      <c r="M226" s="160"/>
      <c r="N226" s="160"/>
      <c r="O226" s="160"/>
      <c r="P226" s="160"/>
      <c r="Q226" s="160"/>
      <c r="R226" s="160"/>
      <c r="S226" s="160"/>
      <c r="T226" s="160"/>
      <c r="V226" s="254"/>
      <c r="W226" s="254"/>
      <c r="X226" s="254"/>
    </row>
    <row r="227" ht="15" hidden="1" spans="1:24">
      <c r="A227" s="254"/>
      <c r="B227" s="160"/>
      <c r="C227" s="160"/>
      <c r="D227" s="160"/>
      <c r="E227" s="160"/>
      <c r="F227" s="160"/>
      <c r="G227" s="160"/>
      <c r="H227" s="160"/>
      <c r="M227" s="160"/>
      <c r="N227" s="160"/>
      <c r="O227" s="160"/>
      <c r="P227" s="160"/>
      <c r="Q227" s="160"/>
      <c r="R227" s="160"/>
      <c r="S227" s="160"/>
      <c r="T227" s="160"/>
      <c r="V227" s="254"/>
      <c r="W227" s="254"/>
      <c r="X227" s="254"/>
    </row>
    <row r="228" ht="15" hidden="1" spans="1:24">
      <c r="A228" s="254"/>
      <c r="B228" s="160"/>
      <c r="C228" s="160"/>
      <c r="D228" s="160"/>
      <c r="E228" s="160"/>
      <c r="F228" s="160"/>
      <c r="G228" s="160"/>
      <c r="H228" s="160"/>
      <c r="M228" s="160"/>
      <c r="N228" s="160"/>
      <c r="O228" s="160"/>
      <c r="P228" s="160"/>
      <c r="Q228" s="160"/>
      <c r="R228" s="160"/>
      <c r="S228" s="160"/>
      <c r="T228" s="160"/>
      <c r="V228" s="254"/>
      <c r="W228" s="254"/>
      <c r="X228" s="254"/>
    </row>
    <row r="229" ht="15" hidden="1" spans="1:24">
      <c r="A229" s="254"/>
      <c r="B229" s="160"/>
      <c r="C229" s="160"/>
      <c r="D229" s="160"/>
      <c r="E229" s="160"/>
      <c r="F229" s="160"/>
      <c r="G229" s="160"/>
      <c r="H229" s="160"/>
      <c r="M229" s="160"/>
      <c r="N229" s="160"/>
      <c r="O229" s="160"/>
      <c r="P229" s="160"/>
      <c r="Q229" s="160"/>
      <c r="R229" s="160"/>
      <c r="S229" s="160"/>
      <c r="T229" s="160"/>
      <c r="V229" s="254"/>
      <c r="W229" s="254"/>
      <c r="X229" s="254"/>
    </row>
    <row r="230" ht="15" hidden="1" spans="1:24">
      <c r="A230" s="254"/>
      <c r="B230" s="160"/>
      <c r="C230" s="160"/>
      <c r="D230" s="160"/>
      <c r="E230" s="160"/>
      <c r="F230" s="160"/>
      <c r="G230" s="160"/>
      <c r="H230" s="160"/>
      <c r="M230" s="160"/>
      <c r="N230" s="160"/>
      <c r="O230" s="160"/>
      <c r="P230" s="160"/>
      <c r="Q230" s="160"/>
      <c r="R230" s="160"/>
      <c r="S230" s="160"/>
      <c r="T230" s="160"/>
      <c r="V230" s="254"/>
      <c r="W230" s="254"/>
      <c r="X230" s="254"/>
    </row>
    <row r="231" ht="15" hidden="1" spans="1:24">
      <c r="A231" s="254"/>
      <c r="B231" s="160"/>
      <c r="C231" s="160"/>
      <c r="D231" s="160"/>
      <c r="E231" s="160"/>
      <c r="F231" s="160"/>
      <c r="G231" s="160"/>
      <c r="H231" s="160"/>
      <c r="M231" s="160"/>
      <c r="N231" s="160"/>
      <c r="O231" s="160"/>
      <c r="P231" s="160"/>
      <c r="Q231" s="160"/>
      <c r="R231" s="160"/>
      <c r="S231" s="160"/>
      <c r="T231" s="160"/>
      <c r="V231" s="254"/>
      <c r="W231" s="254"/>
      <c r="X231" s="254"/>
    </row>
    <row r="232" ht="15" hidden="1" spans="1:24">
      <c r="A232" s="254"/>
      <c r="B232" s="160"/>
      <c r="C232" s="160"/>
      <c r="D232" s="160"/>
      <c r="E232" s="160"/>
      <c r="F232" s="160"/>
      <c r="G232" s="160"/>
      <c r="H232" s="160"/>
      <c r="M232" s="160"/>
      <c r="N232" s="160"/>
      <c r="O232" s="160"/>
      <c r="P232" s="160"/>
      <c r="Q232" s="160"/>
      <c r="R232" s="160"/>
      <c r="S232" s="160"/>
      <c r="T232" s="160"/>
      <c r="V232" s="254"/>
      <c r="W232" s="254"/>
      <c r="X232" s="254"/>
    </row>
    <row r="233" ht="15" hidden="1" spans="1:24">
      <c r="A233" s="254"/>
      <c r="B233" s="160"/>
      <c r="C233" s="160"/>
      <c r="D233" s="160"/>
      <c r="E233" s="160"/>
      <c r="F233" s="160"/>
      <c r="G233" s="160"/>
      <c r="H233" s="160"/>
      <c r="M233" s="160"/>
      <c r="N233" s="160"/>
      <c r="O233" s="160"/>
      <c r="P233" s="160"/>
      <c r="Q233" s="160"/>
      <c r="R233" s="160"/>
      <c r="S233" s="160"/>
      <c r="T233" s="160"/>
      <c r="V233" s="254"/>
      <c r="W233" s="254"/>
      <c r="X233" s="254"/>
    </row>
    <row r="234" ht="15" hidden="1" spans="1:24">
      <c r="A234" s="254"/>
      <c r="B234" s="160"/>
      <c r="C234" s="160"/>
      <c r="D234" s="160"/>
      <c r="E234" s="160"/>
      <c r="F234" s="160"/>
      <c r="G234" s="160"/>
      <c r="H234" s="160"/>
      <c r="M234" s="160"/>
      <c r="N234" s="160"/>
      <c r="O234" s="160"/>
      <c r="P234" s="160"/>
      <c r="Q234" s="160"/>
      <c r="R234" s="160"/>
      <c r="S234" s="160"/>
      <c r="T234" s="160"/>
      <c r="V234" s="254"/>
      <c r="W234" s="254"/>
      <c r="X234" s="254"/>
    </row>
    <row r="235" ht="15" hidden="1" spans="1:24">
      <c r="A235" s="254"/>
      <c r="B235" s="160"/>
      <c r="C235" s="160"/>
      <c r="D235" s="160"/>
      <c r="E235" s="160"/>
      <c r="F235" s="160"/>
      <c r="G235" s="160"/>
      <c r="H235" s="160"/>
      <c r="M235" s="160"/>
      <c r="N235" s="160"/>
      <c r="O235" s="160"/>
      <c r="P235" s="160"/>
      <c r="Q235" s="160"/>
      <c r="R235" s="160"/>
      <c r="S235" s="160"/>
      <c r="T235" s="160"/>
      <c r="V235" s="254"/>
      <c r="W235" s="254"/>
      <c r="X235" s="254"/>
    </row>
    <row r="236" ht="15" hidden="1" spans="1:24">
      <c r="A236" s="254"/>
      <c r="B236" s="160"/>
      <c r="C236" s="160"/>
      <c r="D236" s="160"/>
      <c r="E236" s="160"/>
      <c r="F236" s="160"/>
      <c r="G236" s="160"/>
      <c r="H236" s="160"/>
      <c r="M236" s="160"/>
      <c r="N236" s="160"/>
      <c r="O236" s="160"/>
      <c r="P236" s="160"/>
      <c r="Q236" s="160"/>
      <c r="R236" s="160"/>
      <c r="S236" s="160"/>
      <c r="T236" s="160"/>
      <c r="V236" s="254"/>
      <c r="W236" s="254"/>
      <c r="X236" s="254"/>
    </row>
    <row r="237" ht="15" hidden="1" spans="1:24">
      <c r="A237" s="254"/>
      <c r="B237" s="160"/>
      <c r="C237" s="160"/>
      <c r="D237" s="160"/>
      <c r="E237" s="160"/>
      <c r="F237" s="160"/>
      <c r="G237" s="160"/>
      <c r="H237" s="160"/>
      <c r="M237" s="160"/>
      <c r="N237" s="160"/>
      <c r="O237" s="160"/>
      <c r="P237" s="160"/>
      <c r="Q237" s="160"/>
      <c r="R237" s="160"/>
      <c r="S237" s="160"/>
      <c r="T237" s="160"/>
      <c r="V237" s="254"/>
      <c r="W237" s="254"/>
      <c r="X237" s="254"/>
    </row>
    <row r="238" ht="15" hidden="1" spans="1:24">
      <c r="A238" s="254"/>
      <c r="B238" s="160"/>
      <c r="C238" s="160"/>
      <c r="D238" s="160"/>
      <c r="E238" s="160"/>
      <c r="F238" s="160"/>
      <c r="G238" s="160"/>
      <c r="H238" s="160"/>
      <c r="M238" s="160"/>
      <c r="N238" s="160"/>
      <c r="O238" s="160"/>
      <c r="P238" s="160"/>
      <c r="Q238" s="160"/>
      <c r="R238" s="160"/>
      <c r="S238" s="160"/>
      <c r="T238" s="160"/>
      <c r="V238" s="254"/>
      <c r="W238" s="254"/>
      <c r="X238" s="254"/>
    </row>
    <row r="239" ht="15" hidden="1" spans="1:24">
      <c r="A239" s="254"/>
      <c r="B239" s="160"/>
      <c r="C239" s="160"/>
      <c r="D239" s="160"/>
      <c r="E239" s="160"/>
      <c r="F239" s="160"/>
      <c r="G239" s="160"/>
      <c r="H239" s="160"/>
      <c r="M239" s="160"/>
      <c r="N239" s="160"/>
      <c r="O239" s="160"/>
      <c r="P239" s="160"/>
      <c r="Q239" s="160"/>
      <c r="R239" s="160"/>
      <c r="S239" s="160"/>
      <c r="T239" s="160"/>
      <c r="V239" s="254"/>
      <c r="W239" s="254"/>
      <c r="X239" s="254"/>
    </row>
    <row r="240" ht="15" hidden="1" spans="1:24">
      <c r="A240" s="254"/>
      <c r="B240" s="160"/>
      <c r="C240" s="160"/>
      <c r="D240" s="160"/>
      <c r="E240" s="160"/>
      <c r="F240" s="160"/>
      <c r="G240" s="160"/>
      <c r="H240" s="160"/>
      <c r="M240" s="160"/>
      <c r="N240" s="160"/>
      <c r="O240" s="160"/>
      <c r="P240" s="160"/>
      <c r="Q240" s="160"/>
      <c r="R240" s="160"/>
      <c r="S240" s="160"/>
      <c r="T240" s="160"/>
      <c r="V240" s="254"/>
      <c r="W240" s="254"/>
      <c r="X240" s="254"/>
    </row>
    <row r="241" ht="15" hidden="1" spans="1:24">
      <c r="A241" s="254"/>
      <c r="B241" s="160"/>
      <c r="C241" s="160"/>
      <c r="D241" s="160"/>
      <c r="E241" s="160"/>
      <c r="F241" s="160"/>
      <c r="G241" s="160"/>
      <c r="H241" s="160"/>
      <c r="M241" s="160"/>
      <c r="N241" s="160"/>
      <c r="O241" s="160"/>
      <c r="P241" s="160"/>
      <c r="Q241" s="160"/>
      <c r="R241" s="160"/>
      <c r="S241" s="160"/>
      <c r="T241" s="160"/>
      <c r="V241" s="254"/>
      <c r="W241" s="254"/>
      <c r="X241" s="254"/>
    </row>
    <row r="242" ht="15" hidden="1" spans="1:24">
      <c r="A242" s="254"/>
      <c r="B242" s="160"/>
      <c r="C242" s="160"/>
      <c r="D242" s="160"/>
      <c r="E242" s="160"/>
      <c r="F242" s="160"/>
      <c r="G242" s="160"/>
      <c r="H242" s="160"/>
      <c r="M242" s="160"/>
      <c r="N242" s="160"/>
      <c r="O242" s="160"/>
      <c r="P242" s="160"/>
      <c r="Q242" s="160"/>
      <c r="R242" s="160"/>
      <c r="S242" s="160"/>
      <c r="T242" s="160"/>
      <c r="V242" s="254"/>
      <c r="W242" s="254"/>
      <c r="X242" s="254"/>
    </row>
    <row r="243" ht="15" hidden="1" spans="1:24">
      <c r="A243" s="254"/>
      <c r="B243" s="160"/>
      <c r="C243" s="160"/>
      <c r="D243" s="160"/>
      <c r="E243" s="160"/>
      <c r="F243" s="160"/>
      <c r="G243" s="160"/>
      <c r="H243" s="160"/>
      <c r="M243" s="160"/>
      <c r="N243" s="160"/>
      <c r="O243" s="160"/>
      <c r="P243" s="160"/>
      <c r="Q243" s="160"/>
      <c r="R243" s="160"/>
      <c r="S243" s="160"/>
      <c r="T243" s="160"/>
      <c r="V243" s="254"/>
      <c r="W243" s="254"/>
      <c r="X243" s="254"/>
    </row>
    <row r="244" ht="15" hidden="1" spans="1:24">
      <c r="A244" s="254"/>
      <c r="B244" s="160"/>
      <c r="C244" s="160"/>
      <c r="D244" s="160"/>
      <c r="E244" s="160"/>
      <c r="F244" s="160"/>
      <c r="G244" s="160"/>
      <c r="H244" s="160"/>
      <c r="M244" s="160"/>
      <c r="N244" s="160"/>
      <c r="O244" s="160"/>
      <c r="P244" s="160"/>
      <c r="Q244" s="160"/>
      <c r="R244" s="160"/>
      <c r="S244" s="160"/>
      <c r="T244" s="160"/>
      <c r="V244" s="254"/>
      <c r="W244" s="254"/>
      <c r="X244" s="254"/>
    </row>
    <row r="245" ht="15" hidden="1" spans="1:24">
      <c r="A245" s="254"/>
      <c r="B245" s="160"/>
      <c r="C245" s="160"/>
      <c r="D245" s="160"/>
      <c r="E245" s="160"/>
      <c r="F245" s="160"/>
      <c r="G245" s="160"/>
      <c r="H245" s="160"/>
      <c r="M245" s="160"/>
      <c r="N245" s="160"/>
      <c r="O245" s="160"/>
      <c r="P245" s="160"/>
      <c r="Q245" s="160"/>
      <c r="R245" s="160"/>
      <c r="S245" s="160"/>
      <c r="T245" s="160"/>
      <c r="V245" s="254"/>
      <c r="W245" s="254"/>
      <c r="X245" s="254"/>
    </row>
    <row r="246" ht="15" hidden="1" spans="1:24">
      <c r="A246" s="254"/>
      <c r="B246" s="160"/>
      <c r="C246" s="160"/>
      <c r="D246" s="160"/>
      <c r="E246" s="160"/>
      <c r="F246" s="160"/>
      <c r="G246" s="160"/>
      <c r="H246" s="160"/>
      <c r="M246" s="160"/>
      <c r="N246" s="160"/>
      <c r="O246" s="160"/>
      <c r="P246" s="160"/>
      <c r="Q246" s="160"/>
      <c r="R246" s="160"/>
      <c r="S246" s="160"/>
      <c r="T246" s="160"/>
      <c r="V246" s="254"/>
      <c r="W246" s="254"/>
      <c r="X246" s="254"/>
    </row>
    <row r="247" ht="15" hidden="1" spans="1:24">
      <c r="A247" s="254"/>
      <c r="B247" s="160"/>
      <c r="C247" s="160"/>
      <c r="D247" s="160"/>
      <c r="E247" s="160"/>
      <c r="F247" s="160"/>
      <c r="G247" s="160"/>
      <c r="H247" s="160"/>
      <c r="M247" s="160"/>
      <c r="N247" s="160"/>
      <c r="O247" s="160"/>
      <c r="P247" s="160"/>
      <c r="Q247" s="160"/>
      <c r="R247" s="160"/>
      <c r="S247" s="160"/>
      <c r="T247" s="160"/>
      <c r="V247" s="254"/>
      <c r="W247" s="254"/>
      <c r="X247" s="254"/>
    </row>
    <row r="248" ht="15" hidden="1" spans="1:24">
      <c r="A248" s="254"/>
      <c r="B248" s="160"/>
      <c r="C248" s="160"/>
      <c r="D248" s="160"/>
      <c r="E248" s="160"/>
      <c r="F248" s="160"/>
      <c r="G248" s="160"/>
      <c r="H248" s="160"/>
      <c r="M248" s="160"/>
      <c r="N248" s="160"/>
      <c r="O248" s="160"/>
      <c r="P248" s="160"/>
      <c r="Q248" s="160"/>
      <c r="R248" s="160"/>
      <c r="S248" s="160"/>
      <c r="T248" s="160"/>
      <c r="V248" s="254"/>
      <c r="W248" s="254"/>
      <c r="X248" s="254"/>
    </row>
    <row r="249" ht="15" hidden="1" spans="1:24">
      <c r="A249" s="254"/>
      <c r="B249" s="160"/>
      <c r="C249" s="160"/>
      <c r="D249" s="160"/>
      <c r="E249" s="160"/>
      <c r="F249" s="160"/>
      <c r="G249" s="160"/>
      <c r="H249" s="160"/>
      <c r="M249" s="160"/>
      <c r="N249" s="160"/>
      <c r="O249" s="160"/>
      <c r="P249" s="160"/>
      <c r="Q249" s="160"/>
      <c r="R249" s="160"/>
      <c r="S249" s="160"/>
      <c r="T249" s="160"/>
      <c r="V249" s="254"/>
      <c r="W249" s="254"/>
      <c r="X249" s="254"/>
    </row>
    <row r="250" ht="15" hidden="1" spans="1:24">
      <c r="A250" s="254"/>
      <c r="B250" s="160"/>
      <c r="C250" s="160"/>
      <c r="D250" s="160"/>
      <c r="E250" s="160"/>
      <c r="F250" s="160"/>
      <c r="G250" s="160"/>
      <c r="H250" s="160"/>
      <c r="M250" s="160"/>
      <c r="N250" s="160"/>
      <c r="O250" s="160"/>
      <c r="P250" s="160"/>
      <c r="Q250" s="160"/>
      <c r="R250" s="160"/>
      <c r="S250" s="160"/>
      <c r="T250" s="160"/>
      <c r="V250" s="254"/>
      <c r="W250" s="254"/>
      <c r="X250" s="254"/>
    </row>
    <row r="251" ht="15" hidden="1" spans="1:24">
      <c r="A251" s="254"/>
      <c r="B251" s="160"/>
      <c r="C251" s="160"/>
      <c r="D251" s="160"/>
      <c r="E251" s="160"/>
      <c r="F251" s="160"/>
      <c r="G251" s="160"/>
      <c r="H251" s="160"/>
      <c r="M251" s="160"/>
      <c r="N251" s="160"/>
      <c r="O251" s="160"/>
      <c r="P251" s="160"/>
      <c r="Q251" s="160"/>
      <c r="R251" s="160"/>
      <c r="S251" s="160"/>
      <c r="T251" s="160"/>
      <c r="V251" s="254"/>
      <c r="W251" s="254"/>
      <c r="X251" s="254"/>
    </row>
    <row r="252" ht="15" hidden="1" spans="1:24">
      <c r="A252" s="254"/>
      <c r="B252" s="160"/>
      <c r="C252" s="160"/>
      <c r="D252" s="160"/>
      <c r="E252" s="160"/>
      <c r="F252" s="160"/>
      <c r="G252" s="160"/>
      <c r="H252" s="160"/>
      <c r="M252" s="160"/>
      <c r="N252" s="160"/>
      <c r="O252" s="160"/>
      <c r="P252" s="160"/>
      <c r="Q252" s="160"/>
      <c r="R252" s="160"/>
      <c r="S252" s="160"/>
      <c r="T252" s="160"/>
      <c r="V252" s="254"/>
      <c r="W252" s="254"/>
      <c r="X252" s="254"/>
    </row>
    <row r="253" ht="15" hidden="1" spans="1:24">
      <c r="A253" s="254"/>
      <c r="B253" s="160"/>
      <c r="C253" s="160"/>
      <c r="D253" s="160"/>
      <c r="E253" s="160"/>
      <c r="F253" s="160"/>
      <c r="G253" s="160"/>
      <c r="H253" s="160"/>
      <c r="M253" s="160"/>
      <c r="N253" s="160"/>
      <c r="O253" s="160"/>
      <c r="P253" s="160"/>
      <c r="Q253" s="160"/>
      <c r="R253" s="160"/>
      <c r="S253" s="160"/>
      <c r="T253" s="160"/>
      <c r="V253" s="254"/>
      <c r="W253" s="254"/>
      <c r="X253" s="254"/>
    </row>
    <row r="254" ht="15" hidden="1" spans="1:24">
      <c r="A254" s="254"/>
      <c r="B254" s="160"/>
      <c r="C254" s="160"/>
      <c r="D254" s="160"/>
      <c r="E254" s="160"/>
      <c r="F254" s="160"/>
      <c r="G254" s="160"/>
      <c r="H254" s="160"/>
      <c r="M254" s="160"/>
      <c r="N254" s="160"/>
      <c r="O254" s="160"/>
      <c r="P254" s="160"/>
      <c r="Q254" s="160"/>
      <c r="R254" s="160"/>
      <c r="S254" s="160"/>
      <c r="T254" s="160"/>
      <c r="V254" s="254"/>
      <c r="W254" s="254"/>
      <c r="X254" s="254"/>
    </row>
    <row r="255" ht="15" hidden="1" spans="1:24">
      <c r="A255" s="254"/>
      <c r="B255" s="160"/>
      <c r="C255" s="160"/>
      <c r="D255" s="160"/>
      <c r="E255" s="160"/>
      <c r="F255" s="160"/>
      <c r="G255" s="160"/>
      <c r="H255" s="160"/>
      <c r="M255" s="160"/>
      <c r="N255" s="160"/>
      <c r="O255" s="160"/>
      <c r="P255" s="160"/>
      <c r="Q255" s="160"/>
      <c r="R255" s="160"/>
      <c r="S255" s="160"/>
      <c r="T255" s="160"/>
      <c r="V255" s="254"/>
      <c r="W255" s="254"/>
      <c r="X255" s="254"/>
    </row>
    <row r="256" ht="15" hidden="1" spans="1:24">
      <c r="A256" s="254"/>
      <c r="B256" s="160"/>
      <c r="C256" s="160"/>
      <c r="D256" s="160"/>
      <c r="E256" s="160"/>
      <c r="F256" s="160"/>
      <c r="G256" s="160"/>
      <c r="H256" s="160"/>
      <c r="M256" s="160"/>
      <c r="N256" s="160"/>
      <c r="O256" s="160"/>
      <c r="P256" s="160"/>
      <c r="Q256" s="160"/>
      <c r="R256" s="160"/>
      <c r="S256" s="160"/>
      <c r="T256" s="160"/>
      <c r="V256" s="254"/>
      <c r="W256" s="254"/>
      <c r="X256" s="254"/>
    </row>
    <row r="257" ht="15" hidden="1" spans="1:24">
      <c r="A257" s="254"/>
      <c r="B257" s="160"/>
      <c r="C257" s="160"/>
      <c r="D257" s="160"/>
      <c r="E257" s="160"/>
      <c r="F257" s="160"/>
      <c r="G257" s="160"/>
      <c r="H257" s="160"/>
      <c r="M257" s="160"/>
      <c r="N257" s="160"/>
      <c r="O257" s="160"/>
      <c r="P257" s="160"/>
      <c r="Q257" s="160"/>
      <c r="R257" s="160"/>
      <c r="S257" s="160"/>
      <c r="T257" s="160"/>
      <c r="V257" s="254"/>
      <c r="W257" s="254"/>
      <c r="X257" s="254"/>
    </row>
    <row r="258" ht="15" hidden="1" spans="1:24">
      <c r="A258" s="254"/>
      <c r="B258" s="160"/>
      <c r="C258" s="160"/>
      <c r="D258" s="160"/>
      <c r="E258" s="160"/>
      <c r="F258" s="160"/>
      <c r="G258" s="160"/>
      <c r="H258" s="160"/>
      <c r="M258" s="160"/>
      <c r="N258" s="160"/>
      <c r="O258" s="160"/>
      <c r="P258" s="160"/>
      <c r="Q258" s="160"/>
      <c r="R258" s="160"/>
      <c r="S258" s="160"/>
      <c r="T258" s="160"/>
      <c r="V258" s="254"/>
      <c r="W258" s="254"/>
      <c r="X258" s="254"/>
    </row>
    <row r="259" ht="15" hidden="1" spans="1:24">
      <c r="A259" s="254"/>
      <c r="B259" s="160"/>
      <c r="C259" s="160"/>
      <c r="D259" s="160"/>
      <c r="E259" s="160"/>
      <c r="F259" s="160"/>
      <c r="G259" s="160"/>
      <c r="H259" s="160"/>
      <c r="M259" s="160"/>
      <c r="N259" s="160"/>
      <c r="O259" s="160"/>
      <c r="P259" s="160"/>
      <c r="Q259" s="160"/>
      <c r="R259" s="160"/>
      <c r="S259" s="160"/>
      <c r="T259" s="160"/>
      <c r="V259" s="254"/>
      <c r="W259" s="254"/>
      <c r="X259" s="254"/>
    </row>
    <row r="260" ht="15" hidden="1" spans="1:24">
      <c r="A260" s="254"/>
      <c r="B260" s="160"/>
      <c r="C260" s="160"/>
      <c r="D260" s="160"/>
      <c r="E260" s="160"/>
      <c r="F260" s="160"/>
      <c r="G260" s="160"/>
      <c r="H260" s="160"/>
      <c r="M260" s="160"/>
      <c r="N260" s="160"/>
      <c r="O260" s="160"/>
      <c r="P260" s="160"/>
      <c r="Q260" s="160"/>
      <c r="R260" s="160"/>
      <c r="S260" s="160"/>
      <c r="T260" s="160"/>
      <c r="V260" s="254"/>
      <c r="W260" s="254"/>
      <c r="X260" s="254"/>
    </row>
    <row r="261" ht="15" hidden="1" spans="1:24">
      <c r="A261" s="254"/>
      <c r="B261" s="160"/>
      <c r="C261" s="160"/>
      <c r="D261" s="160"/>
      <c r="E261" s="160"/>
      <c r="F261" s="160"/>
      <c r="G261" s="160"/>
      <c r="H261" s="160"/>
      <c r="M261" s="160"/>
      <c r="N261" s="160"/>
      <c r="O261" s="160"/>
      <c r="P261" s="160"/>
      <c r="Q261" s="160"/>
      <c r="R261" s="160"/>
      <c r="S261" s="160"/>
      <c r="T261" s="160"/>
      <c r="V261" s="254"/>
      <c r="W261" s="254"/>
      <c r="X261" s="254"/>
    </row>
    <row r="262" ht="15" hidden="1" spans="1:24">
      <c r="A262" s="254"/>
      <c r="B262" s="160"/>
      <c r="C262" s="160"/>
      <c r="D262" s="160"/>
      <c r="E262" s="160"/>
      <c r="F262" s="160"/>
      <c r="G262" s="160"/>
      <c r="H262" s="160"/>
      <c r="M262" s="160"/>
      <c r="N262" s="160"/>
      <c r="O262" s="160"/>
      <c r="P262" s="160"/>
      <c r="Q262" s="160"/>
      <c r="R262" s="160"/>
      <c r="S262" s="160"/>
      <c r="T262" s="160"/>
      <c r="V262" s="254"/>
      <c r="W262" s="254"/>
      <c r="X262" s="254"/>
    </row>
    <row r="263" ht="15" hidden="1" spans="1:24">
      <c r="A263" s="254"/>
      <c r="B263" s="160"/>
      <c r="C263" s="160"/>
      <c r="D263" s="160"/>
      <c r="E263" s="160"/>
      <c r="F263" s="160"/>
      <c r="G263" s="160"/>
      <c r="H263" s="160"/>
      <c r="M263" s="160"/>
      <c r="N263" s="160"/>
      <c r="O263" s="160"/>
      <c r="P263" s="160"/>
      <c r="Q263" s="160"/>
      <c r="R263" s="160"/>
      <c r="S263" s="160"/>
      <c r="T263" s="160"/>
      <c r="V263" s="254"/>
      <c r="W263" s="254"/>
      <c r="X263" s="254"/>
    </row>
    <row r="264" ht="15" hidden="1" spans="1:24">
      <c r="A264" s="254"/>
      <c r="B264" s="160"/>
      <c r="C264" s="160"/>
      <c r="D264" s="160"/>
      <c r="E264" s="160"/>
      <c r="F264" s="160"/>
      <c r="G264" s="160"/>
      <c r="H264" s="160"/>
      <c r="M264" s="160"/>
      <c r="N264" s="160"/>
      <c r="O264" s="160"/>
      <c r="P264" s="160"/>
      <c r="Q264" s="160"/>
      <c r="R264" s="160"/>
      <c r="S264" s="160"/>
      <c r="T264" s="160"/>
      <c r="V264" s="254"/>
      <c r="W264" s="254"/>
      <c r="X264" s="254"/>
    </row>
    <row r="265" ht="15" hidden="1" spans="1:24">
      <c r="A265" s="254"/>
      <c r="B265" s="160"/>
      <c r="C265" s="160"/>
      <c r="D265" s="160"/>
      <c r="E265" s="160"/>
      <c r="F265" s="160"/>
      <c r="G265" s="160"/>
      <c r="H265" s="160"/>
      <c r="M265" s="160"/>
      <c r="N265" s="160"/>
      <c r="O265" s="160"/>
      <c r="P265" s="160"/>
      <c r="Q265" s="160"/>
      <c r="R265" s="160"/>
      <c r="S265" s="160"/>
      <c r="T265" s="160"/>
      <c r="V265" s="254"/>
      <c r="W265" s="254"/>
      <c r="X265" s="254"/>
    </row>
    <row r="266" ht="15" hidden="1" spans="1:24">
      <c r="A266" s="254"/>
      <c r="B266" s="160"/>
      <c r="C266" s="160"/>
      <c r="D266" s="160"/>
      <c r="E266" s="160"/>
      <c r="F266" s="160"/>
      <c r="G266" s="160"/>
      <c r="H266" s="160"/>
      <c r="M266" s="160"/>
      <c r="N266" s="160"/>
      <c r="O266" s="160"/>
      <c r="P266" s="160"/>
      <c r="Q266" s="160"/>
      <c r="R266" s="160"/>
      <c r="S266" s="160"/>
      <c r="T266" s="160"/>
      <c r="V266" s="254"/>
      <c r="W266" s="254"/>
      <c r="X266" s="254"/>
    </row>
    <row r="267" ht="15" hidden="1" spans="1:24">
      <c r="A267" s="254"/>
      <c r="B267" s="160"/>
      <c r="C267" s="160"/>
      <c r="D267" s="160"/>
      <c r="E267" s="160"/>
      <c r="F267" s="160"/>
      <c r="G267" s="160"/>
      <c r="H267" s="160"/>
      <c r="M267" s="160"/>
      <c r="N267" s="160"/>
      <c r="O267" s="160"/>
      <c r="P267" s="160"/>
      <c r="Q267" s="160"/>
      <c r="R267" s="160"/>
      <c r="S267" s="160"/>
      <c r="T267" s="160"/>
      <c r="V267" s="254"/>
      <c r="W267" s="254"/>
      <c r="X267" s="254"/>
    </row>
    <row r="268" ht="15" hidden="1" spans="1:24">
      <c r="A268" s="254"/>
      <c r="B268" s="160"/>
      <c r="C268" s="160"/>
      <c r="D268" s="160"/>
      <c r="E268" s="160"/>
      <c r="F268" s="160"/>
      <c r="G268" s="160"/>
      <c r="H268" s="160"/>
      <c r="M268" s="160"/>
      <c r="N268" s="160"/>
      <c r="O268" s="160"/>
      <c r="P268" s="160"/>
      <c r="Q268" s="160"/>
      <c r="R268" s="160"/>
      <c r="S268" s="160"/>
      <c r="T268" s="160"/>
      <c r="V268" s="254"/>
      <c r="W268" s="254"/>
      <c r="X268" s="254"/>
    </row>
    <row r="269" ht="15" hidden="1" spans="1:24">
      <c r="A269" s="254"/>
      <c r="B269" s="160"/>
      <c r="C269" s="160"/>
      <c r="D269" s="160"/>
      <c r="E269" s="160"/>
      <c r="F269" s="160"/>
      <c r="G269" s="160"/>
      <c r="H269" s="160"/>
      <c r="M269" s="160"/>
      <c r="N269" s="160"/>
      <c r="O269" s="160"/>
      <c r="P269" s="160"/>
      <c r="Q269" s="160"/>
      <c r="R269" s="160"/>
      <c r="S269" s="160"/>
      <c r="T269" s="160"/>
      <c r="V269" s="254"/>
      <c r="W269" s="254"/>
      <c r="X269" s="254"/>
    </row>
    <row r="270" ht="15" hidden="1" spans="1:24">
      <c r="A270" s="254"/>
      <c r="B270" s="160"/>
      <c r="C270" s="160"/>
      <c r="D270" s="160"/>
      <c r="E270" s="160"/>
      <c r="F270" s="160"/>
      <c r="G270" s="160"/>
      <c r="H270" s="160"/>
      <c r="M270" s="160"/>
      <c r="N270" s="160"/>
      <c r="O270" s="160"/>
      <c r="P270" s="160"/>
      <c r="Q270" s="160"/>
      <c r="R270" s="160"/>
      <c r="S270" s="160"/>
      <c r="T270" s="160"/>
      <c r="V270" s="254"/>
      <c r="W270" s="254"/>
      <c r="X270" s="254"/>
    </row>
    <row r="271" ht="15" hidden="1" spans="1:24">
      <c r="A271" s="254"/>
      <c r="B271" s="160"/>
      <c r="C271" s="160"/>
      <c r="D271" s="160"/>
      <c r="E271" s="160"/>
      <c r="F271" s="160"/>
      <c r="G271" s="160"/>
      <c r="H271" s="160"/>
      <c r="M271" s="160"/>
      <c r="N271" s="160"/>
      <c r="O271" s="160"/>
      <c r="P271" s="160"/>
      <c r="Q271" s="160"/>
      <c r="R271" s="160"/>
      <c r="S271" s="160"/>
      <c r="T271" s="160"/>
      <c r="V271" s="254"/>
      <c r="W271" s="254"/>
      <c r="X271" s="254"/>
    </row>
    <row r="272" ht="15" hidden="1" spans="1:24">
      <c r="A272" s="254"/>
      <c r="B272" s="160"/>
      <c r="C272" s="160"/>
      <c r="D272" s="160"/>
      <c r="E272" s="160"/>
      <c r="F272" s="160"/>
      <c r="G272" s="160"/>
      <c r="H272" s="160"/>
      <c r="M272" s="160"/>
      <c r="N272" s="160"/>
      <c r="O272" s="160"/>
      <c r="P272" s="160"/>
      <c r="Q272" s="160"/>
      <c r="R272" s="160"/>
      <c r="S272" s="160"/>
      <c r="T272" s="160"/>
      <c r="V272" s="254"/>
      <c r="W272" s="254"/>
      <c r="X272" s="254"/>
    </row>
    <row r="273" ht="15" hidden="1" spans="1:24">
      <c r="A273" s="254"/>
      <c r="B273" s="160"/>
      <c r="C273" s="160"/>
      <c r="D273" s="160"/>
      <c r="E273" s="160"/>
      <c r="F273" s="160"/>
      <c r="G273" s="160"/>
      <c r="H273" s="160"/>
      <c r="M273" s="160"/>
      <c r="N273" s="160"/>
      <c r="O273" s="160"/>
      <c r="P273" s="160"/>
      <c r="Q273" s="160"/>
      <c r="R273" s="160"/>
      <c r="S273" s="160"/>
      <c r="T273" s="160"/>
      <c r="V273" s="254"/>
      <c r="W273" s="254"/>
      <c r="X273" s="254"/>
    </row>
    <row r="274" ht="15" hidden="1" spans="1:24">
      <c r="A274" s="254"/>
      <c r="B274" s="160"/>
      <c r="C274" s="160"/>
      <c r="D274" s="160"/>
      <c r="E274" s="160"/>
      <c r="F274" s="160"/>
      <c r="G274" s="160"/>
      <c r="H274" s="160"/>
      <c r="M274" s="160"/>
      <c r="N274" s="160"/>
      <c r="O274" s="160"/>
      <c r="P274" s="160"/>
      <c r="Q274" s="160"/>
      <c r="R274" s="160"/>
      <c r="S274" s="160"/>
      <c r="T274" s="160"/>
      <c r="V274" s="254"/>
      <c r="W274" s="254"/>
      <c r="X274" s="254"/>
    </row>
    <row r="275" ht="15" hidden="1" spans="1:24">
      <c r="A275" s="254"/>
      <c r="B275" s="160"/>
      <c r="C275" s="160"/>
      <c r="D275" s="160"/>
      <c r="E275" s="160"/>
      <c r="F275" s="160"/>
      <c r="G275" s="160"/>
      <c r="H275" s="160"/>
      <c r="M275" s="160"/>
      <c r="N275" s="160"/>
      <c r="O275" s="160"/>
      <c r="P275" s="160"/>
      <c r="Q275" s="160"/>
      <c r="R275" s="160"/>
      <c r="S275" s="160"/>
      <c r="T275" s="160"/>
      <c r="V275" s="254"/>
      <c r="W275" s="254"/>
      <c r="X275" s="254"/>
    </row>
    <row r="276" ht="15" hidden="1" spans="1:24">
      <c r="A276" s="254"/>
      <c r="B276" s="160"/>
      <c r="C276" s="160"/>
      <c r="D276" s="160"/>
      <c r="E276" s="160"/>
      <c r="F276" s="160"/>
      <c r="G276" s="160"/>
      <c r="H276" s="160"/>
      <c r="M276" s="160"/>
      <c r="N276" s="160"/>
      <c r="O276" s="160"/>
      <c r="P276" s="160"/>
      <c r="Q276" s="160"/>
      <c r="R276" s="160"/>
      <c r="S276" s="160"/>
      <c r="T276" s="160"/>
      <c r="V276" s="254"/>
      <c r="W276" s="254"/>
      <c r="X276" s="254"/>
    </row>
    <row r="277" ht="15" hidden="1" spans="1:24">
      <c r="A277" s="254"/>
      <c r="B277" s="160"/>
      <c r="C277" s="160"/>
      <c r="D277" s="160"/>
      <c r="E277" s="160"/>
      <c r="F277" s="160"/>
      <c r="G277" s="160"/>
      <c r="H277" s="160"/>
      <c r="M277" s="160"/>
      <c r="N277" s="160"/>
      <c r="O277" s="160"/>
      <c r="P277" s="160"/>
      <c r="Q277" s="160"/>
      <c r="R277" s="160"/>
      <c r="S277" s="160"/>
      <c r="T277" s="160"/>
      <c r="V277" s="254"/>
      <c r="W277" s="254"/>
      <c r="X277" s="254"/>
    </row>
    <row r="278" ht="15" hidden="1" spans="1:24">
      <c r="A278" s="254"/>
      <c r="B278" s="160"/>
      <c r="C278" s="160"/>
      <c r="D278" s="160"/>
      <c r="E278" s="160"/>
      <c r="F278" s="160"/>
      <c r="G278" s="160"/>
      <c r="H278" s="160"/>
      <c r="M278" s="160"/>
      <c r="N278" s="160"/>
      <c r="O278" s="160"/>
      <c r="P278" s="160"/>
      <c r="Q278" s="160"/>
      <c r="R278" s="160"/>
      <c r="S278" s="160"/>
      <c r="T278" s="160"/>
      <c r="V278" s="254"/>
      <c r="W278" s="254"/>
      <c r="X278" s="254"/>
    </row>
    <row r="279" ht="15" hidden="1" spans="1:24">
      <c r="A279" s="254"/>
      <c r="B279" s="160"/>
      <c r="C279" s="160"/>
      <c r="D279" s="160"/>
      <c r="E279" s="160"/>
      <c r="F279" s="160"/>
      <c r="G279" s="160"/>
      <c r="H279" s="160"/>
      <c r="M279" s="160"/>
      <c r="N279" s="160"/>
      <c r="O279" s="160"/>
      <c r="P279" s="160"/>
      <c r="Q279" s="160"/>
      <c r="R279" s="160"/>
      <c r="S279" s="160"/>
      <c r="T279" s="160"/>
      <c r="V279" s="254"/>
      <c r="W279" s="254"/>
      <c r="X279" s="254"/>
    </row>
    <row r="280" ht="15" hidden="1" spans="1:24">
      <c r="A280" s="254"/>
      <c r="B280" s="160"/>
      <c r="C280" s="160"/>
      <c r="D280" s="160"/>
      <c r="E280" s="160"/>
      <c r="F280" s="160"/>
      <c r="G280" s="160"/>
      <c r="H280" s="160"/>
      <c r="M280" s="160"/>
      <c r="N280" s="160"/>
      <c r="O280" s="160"/>
      <c r="P280" s="160"/>
      <c r="Q280" s="160"/>
      <c r="R280" s="160"/>
      <c r="S280" s="160"/>
      <c r="T280" s="160"/>
      <c r="V280" s="254"/>
      <c r="W280" s="254"/>
      <c r="X280" s="254"/>
    </row>
    <row r="281" ht="15" hidden="1" spans="1:24">
      <c r="A281" s="254"/>
      <c r="B281" s="160"/>
      <c r="C281" s="160"/>
      <c r="D281" s="160"/>
      <c r="E281" s="160"/>
      <c r="F281" s="160"/>
      <c r="G281" s="160"/>
      <c r="H281" s="160"/>
      <c r="M281" s="160"/>
      <c r="N281" s="160"/>
      <c r="O281" s="160"/>
      <c r="P281" s="160"/>
      <c r="Q281" s="160"/>
      <c r="R281" s="160"/>
      <c r="S281" s="160"/>
      <c r="T281" s="160"/>
      <c r="V281" s="254"/>
      <c r="W281" s="254"/>
      <c r="X281" s="254"/>
    </row>
    <row r="282" ht="15" hidden="1" spans="1:24">
      <c r="A282" s="254"/>
      <c r="B282" s="160"/>
      <c r="C282" s="160"/>
      <c r="D282" s="160"/>
      <c r="E282" s="160"/>
      <c r="F282" s="160"/>
      <c r="G282" s="160"/>
      <c r="H282" s="160"/>
      <c r="M282" s="160"/>
      <c r="N282" s="160"/>
      <c r="O282" s="160"/>
      <c r="P282" s="160"/>
      <c r="Q282" s="160"/>
      <c r="R282" s="160"/>
      <c r="S282" s="160"/>
      <c r="T282" s="160"/>
      <c r="V282" s="254"/>
      <c r="W282" s="254"/>
      <c r="X282" s="254"/>
    </row>
    <row r="283" ht="15" hidden="1" spans="1:24">
      <c r="A283" s="254"/>
      <c r="B283" s="160"/>
      <c r="C283" s="160"/>
      <c r="D283" s="160"/>
      <c r="E283" s="160"/>
      <c r="F283" s="160"/>
      <c r="G283" s="160"/>
      <c r="H283" s="160"/>
      <c r="M283" s="160"/>
      <c r="N283" s="160"/>
      <c r="O283" s="160"/>
      <c r="P283" s="160"/>
      <c r="Q283" s="160"/>
      <c r="R283" s="160"/>
      <c r="S283" s="160"/>
      <c r="T283" s="160"/>
      <c r="V283" s="254"/>
      <c r="W283" s="254"/>
      <c r="X283" s="254"/>
    </row>
    <row r="284" ht="15" hidden="1" spans="1:24">
      <c r="A284" s="254"/>
      <c r="B284" s="160"/>
      <c r="C284" s="160"/>
      <c r="D284" s="160"/>
      <c r="E284" s="160"/>
      <c r="F284" s="160"/>
      <c r="G284" s="160"/>
      <c r="H284" s="160"/>
      <c r="M284" s="160"/>
      <c r="N284" s="160"/>
      <c r="O284" s="160"/>
      <c r="P284" s="160"/>
      <c r="Q284" s="160"/>
      <c r="R284" s="160"/>
      <c r="S284" s="160"/>
      <c r="T284" s="160"/>
      <c r="V284" s="254"/>
      <c r="W284" s="254"/>
      <c r="X284" s="254"/>
    </row>
    <row r="285" ht="15" hidden="1" spans="1:24">
      <c r="A285" s="254"/>
      <c r="B285" s="160"/>
      <c r="C285" s="160"/>
      <c r="D285" s="160"/>
      <c r="E285" s="160"/>
      <c r="F285" s="160"/>
      <c r="G285" s="160"/>
      <c r="H285" s="160"/>
      <c r="M285" s="160"/>
      <c r="N285" s="160"/>
      <c r="O285" s="160"/>
      <c r="P285" s="160"/>
      <c r="Q285" s="160"/>
      <c r="R285" s="160"/>
      <c r="S285" s="160"/>
      <c r="T285" s="160"/>
      <c r="V285" s="254"/>
      <c r="W285" s="254"/>
      <c r="X285" s="254"/>
    </row>
    <row r="286" ht="15" hidden="1" spans="1:24">
      <c r="A286" s="254"/>
      <c r="B286" s="160"/>
      <c r="C286" s="160"/>
      <c r="D286" s="160"/>
      <c r="E286" s="160"/>
      <c r="F286" s="160"/>
      <c r="G286" s="160"/>
      <c r="H286" s="160"/>
      <c r="M286" s="160"/>
      <c r="N286" s="160"/>
      <c r="O286" s="160"/>
      <c r="P286" s="160"/>
      <c r="Q286" s="160"/>
      <c r="R286" s="160"/>
      <c r="S286" s="160"/>
      <c r="T286" s="160"/>
      <c r="V286" s="254"/>
      <c r="W286" s="254"/>
      <c r="X286" s="254"/>
    </row>
    <row r="287" ht="15" hidden="1" spans="1:24">
      <c r="A287" s="254"/>
      <c r="B287" s="160"/>
      <c r="C287" s="160"/>
      <c r="D287" s="160"/>
      <c r="E287" s="160"/>
      <c r="F287" s="160"/>
      <c r="G287" s="160"/>
      <c r="H287" s="160"/>
      <c r="M287" s="160"/>
      <c r="N287" s="160"/>
      <c r="O287" s="160"/>
      <c r="P287" s="160"/>
      <c r="Q287" s="160"/>
      <c r="R287" s="160"/>
      <c r="S287" s="160"/>
      <c r="T287" s="160"/>
      <c r="V287" s="254"/>
      <c r="W287" s="254"/>
      <c r="X287" s="254"/>
    </row>
    <row r="288" ht="15" hidden="1" spans="1:24">
      <c r="A288" s="254"/>
      <c r="B288" s="160"/>
      <c r="C288" s="160"/>
      <c r="D288" s="160"/>
      <c r="E288" s="160"/>
      <c r="F288" s="160"/>
      <c r="G288" s="160"/>
      <c r="H288" s="160"/>
      <c r="M288" s="160"/>
      <c r="N288" s="160"/>
      <c r="O288" s="160"/>
      <c r="P288" s="160"/>
      <c r="Q288" s="160"/>
      <c r="R288" s="160"/>
      <c r="S288" s="160"/>
      <c r="T288" s="160"/>
      <c r="V288" s="254"/>
      <c r="W288" s="254"/>
      <c r="X288" s="254"/>
    </row>
    <row r="289" ht="15" hidden="1" spans="1:24">
      <c r="A289" s="254"/>
      <c r="B289" s="160"/>
      <c r="C289" s="160"/>
      <c r="D289" s="160"/>
      <c r="E289" s="160"/>
      <c r="F289" s="160"/>
      <c r="G289" s="160"/>
      <c r="H289" s="160"/>
      <c r="M289" s="160"/>
      <c r="N289" s="160"/>
      <c r="O289" s="160"/>
      <c r="P289" s="160"/>
      <c r="Q289" s="160"/>
      <c r="R289" s="160"/>
      <c r="S289" s="160"/>
      <c r="T289" s="160"/>
      <c r="V289" s="254"/>
      <c r="W289" s="254"/>
      <c r="X289" s="254"/>
    </row>
    <row r="290" ht="15" hidden="1" spans="1:24">
      <c r="A290" s="254"/>
      <c r="B290" s="160"/>
      <c r="C290" s="160"/>
      <c r="D290" s="160"/>
      <c r="E290" s="160"/>
      <c r="F290" s="160"/>
      <c r="G290" s="160"/>
      <c r="H290" s="160"/>
      <c r="M290" s="160"/>
      <c r="N290" s="160"/>
      <c r="O290" s="160"/>
      <c r="P290" s="160"/>
      <c r="Q290" s="160"/>
      <c r="R290" s="160"/>
      <c r="S290" s="160"/>
      <c r="T290" s="160"/>
      <c r="V290" s="254"/>
      <c r="W290" s="254"/>
      <c r="X290" s="254"/>
    </row>
    <row r="291" ht="15" hidden="1" spans="1:24">
      <c r="A291" s="254"/>
      <c r="B291" s="160"/>
      <c r="C291" s="160"/>
      <c r="D291" s="160"/>
      <c r="E291" s="160"/>
      <c r="F291" s="160"/>
      <c r="G291" s="160"/>
      <c r="H291" s="160"/>
      <c r="M291" s="160"/>
      <c r="N291" s="160"/>
      <c r="O291" s="160"/>
      <c r="P291" s="160"/>
      <c r="Q291" s="160"/>
      <c r="R291" s="160"/>
      <c r="S291" s="160"/>
      <c r="T291" s="160"/>
      <c r="V291" s="254"/>
      <c r="W291" s="254"/>
      <c r="X291" s="254"/>
    </row>
    <row r="292" ht="15" hidden="1" spans="1:24">
      <c r="A292" s="254"/>
      <c r="B292" s="160"/>
      <c r="C292" s="160"/>
      <c r="D292" s="160"/>
      <c r="E292" s="160"/>
      <c r="F292" s="160"/>
      <c r="G292" s="160"/>
      <c r="H292" s="160"/>
      <c r="M292" s="160"/>
      <c r="N292" s="160"/>
      <c r="O292" s="160"/>
      <c r="P292" s="160"/>
      <c r="Q292" s="160"/>
      <c r="R292" s="160"/>
      <c r="S292" s="160"/>
      <c r="T292" s="160"/>
      <c r="V292" s="254"/>
      <c r="W292" s="254"/>
      <c r="X292" s="254"/>
    </row>
    <row r="293" ht="15" hidden="1" spans="1:24">
      <c r="A293" s="254"/>
      <c r="B293" s="160"/>
      <c r="C293" s="160"/>
      <c r="D293" s="160"/>
      <c r="E293" s="160"/>
      <c r="F293" s="160"/>
      <c r="G293" s="160"/>
      <c r="H293" s="160"/>
      <c r="M293" s="160"/>
      <c r="N293" s="160"/>
      <c r="O293" s="160"/>
      <c r="P293" s="160"/>
      <c r="Q293" s="160"/>
      <c r="R293" s="160"/>
      <c r="S293" s="160"/>
      <c r="T293" s="160"/>
      <c r="V293" s="254"/>
      <c r="W293" s="254"/>
      <c r="X293" s="254"/>
    </row>
    <row r="294" ht="15" hidden="1" spans="1:24">
      <c r="A294" s="254"/>
      <c r="B294" s="160"/>
      <c r="C294" s="160"/>
      <c r="D294" s="160"/>
      <c r="E294" s="160"/>
      <c r="F294" s="160"/>
      <c r="G294" s="160"/>
      <c r="H294" s="160"/>
      <c r="M294" s="160"/>
      <c r="N294" s="160"/>
      <c r="O294" s="160"/>
      <c r="P294" s="160"/>
      <c r="Q294" s="160"/>
      <c r="R294" s="160"/>
      <c r="S294" s="160"/>
      <c r="T294" s="160"/>
      <c r="V294" s="254"/>
      <c r="W294" s="254"/>
      <c r="X294" s="254"/>
    </row>
    <row r="295" ht="15" hidden="1" spans="1:24">
      <c r="A295" s="254"/>
      <c r="B295" s="160"/>
      <c r="C295" s="160"/>
      <c r="D295" s="160"/>
      <c r="E295" s="160"/>
      <c r="F295" s="160"/>
      <c r="G295" s="160"/>
      <c r="H295" s="160"/>
      <c r="M295" s="160"/>
      <c r="N295" s="160"/>
      <c r="O295" s="160"/>
      <c r="P295" s="160"/>
      <c r="Q295" s="160"/>
      <c r="R295" s="160"/>
      <c r="S295" s="160"/>
      <c r="T295" s="160"/>
      <c r="V295" s="254"/>
      <c r="W295" s="254"/>
      <c r="X295" s="254"/>
    </row>
    <row r="296" ht="15" hidden="1" spans="1:24">
      <c r="A296" s="254"/>
      <c r="B296" s="160"/>
      <c r="C296" s="160"/>
      <c r="D296" s="160"/>
      <c r="E296" s="160"/>
      <c r="F296" s="160"/>
      <c r="G296" s="160"/>
      <c r="H296" s="160"/>
      <c r="M296" s="160"/>
      <c r="N296" s="160"/>
      <c r="O296" s="160"/>
      <c r="P296" s="160"/>
      <c r="Q296" s="160"/>
      <c r="R296" s="160"/>
      <c r="S296" s="160"/>
      <c r="T296" s="160"/>
      <c r="V296" s="254"/>
      <c r="W296" s="254"/>
      <c r="X296" s="254"/>
    </row>
    <row r="297" ht="15" hidden="1" spans="1:24">
      <c r="A297" s="254"/>
      <c r="B297" s="160"/>
      <c r="C297" s="160"/>
      <c r="D297" s="160"/>
      <c r="E297" s="160"/>
      <c r="F297" s="160"/>
      <c r="G297" s="160"/>
      <c r="H297" s="160"/>
      <c r="M297" s="160"/>
      <c r="N297" s="160"/>
      <c r="O297" s="160"/>
      <c r="P297" s="160"/>
      <c r="Q297" s="160"/>
      <c r="R297" s="160"/>
      <c r="S297" s="160"/>
      <c r="T297" s="160"/>
      <c r="V297" s="254"/>
      <c r="W297" s="254"/>
      <c r="X297" s="254"/>
    </row>
    <row r="298" ht="15" hidden="1" spans="1:24">
      <c r="A298" s="254"/>
      <c r="B298" s="160"/>
      <c r="C298" s="160"/>
      <c r="D298" s="160"/>
      <c r="E298" s="160"/>
      <c r="F298" s="160"/>
      <c r="G298" s="160"/>
      <c r="H298" s="160"/>
      <c r="M298" s="160"/>
      <c r="N298" s="160"/>
      <c r="O298" s="160"/>
      <c r="P298" s="160"/>
      <c r="Q298" s="160"/>
      <c r="R298" s="160"/>
      <c r="S298" s="160"/>
      <c r="T298" s="160"/>
      <c r="V298" s="254"/>
      <c r="W298" s="254"/>
      <c r="X298" s="254"/>
    </row>
    <row r="299" ht="15" hidden="1" spans="1:24">
      <c r="A299" s="254"/>
      <c r="B299" s="160"/>
      <c r="C299" s="160"/>
      <c r="D299" s="160"/>
      <c r="E299" s="160"/>
      <c r="F299" s="160"/>
      <c r="G299" s="160"/>
      <c r="H299" s="160"/>
      <c r="M299" s="160"/>
      <c r="N299" s="160"/>
      <c r="O299" s="160"/>
      <c r="P299" s="160"/>
      <c r="Q299" s="160"/>
      <c r="R299" s="160"/>
      <c r="S299" s="160"/>
      <c r="T299" s="160"/>
      <c r="V299" s="254"/>
      <c r="W299" s="254"/>
      <c r="X299" s="254"/>
    </row>
    <row r="300" ht="15" hidden="1" spans="1:24">
      <c r="A300" s="254"/>
      <c r="B300" s="160"/>
      <c r="C300" s="160"/>
      <c r="D300" s="160"/>
      <c r="E300" s="160"/>
      <c r="F300" s="160"/>
      <c r="G300" s="160"/>
      <c r="H300" s="160"/>
      <c r="M300" s="160"/>
      <c r="N300" s="160"/>
      <c r="O300" s="160"/>
      <c r="P300" s="160"/>
      <c r="Q300" s="160"/>
      <c r="R300" s="160"/>
      <c r="S300" s="160"/>
      <c r="T300" s="160"/>
      <c r="V300" s="254"/>
      <c r="W300" s="254"/>
      <c r="X300" s="254"/>
    </row>
    <row r="301" ht="15" hidden="1" spans="1:24">
      <c r="A301" s="254"/>
      <c r="B301" s="160"/>
      <c r="C301" s="160"/>
      <c r="D301" s="160"/>
      <c r="E301" s="160"/>
      <c r="F301" s="160"/>
      <c r="G301" s="160"/>
      <c r="H301" s="160"/>
      <c r="M301" s="160"/>
      <c r="N301" s="160"/>
      <c r="O301" s="160"/>
      <c r="P301" s="160"/>
      <c r="Q301" s="160"/>
      <c r="R301" s="160"/>
      <c r="S301" s="160"/>
      <c r="T301" s="160"/>
      <c r="V301" s="254"/>
      <c r="W301" s="254"/>
      <c r="X301" s="254"/>
    </row>
    <row r="302" ht="15" hidden="1" spans="1:24">
      <c r="A302" s="254"/>
      <c r="B302" s="160"/>
      <c r="C302" s="160"/>
      <c r="D302" s="160"/>
      <c r="E302" s="160"/>
      <c r="F302" s="160"/>
      <c r="G302" s="160"/>
      <c r="H302" s="160"/>
      <c r="M302" s="160"/>
      <c r="N302" s="160"/>
      <c r="O302" s="160"/>
      <c r="P302" s="160"/>
      <c r="Q302" s="160"/>
      <c r="R302" s="160"/>
      <c r="S302" s="160"/>
      <c r="T302" s="160"/>
      <c r="V302" s="254"/>
      <c r="W302" s="254"/>
      <c r="X302" s="254"/>
    </row>
    <row r="303" ht="15" hidden="1" spans="1:24">
      <c r="A303" s="254"/>
      <c r="B303" s="160"/>
      <c r="C303" s="160"/>
      <c r="D303" s="160"/>
      <c r="E303" s="160"/>
      <c r="F303" s="160"/>
      <c r="G303" s="160"/>
      <c r="H303" s="160"/>
      <c r="M303" s="160"/>
      <c r="N303" s="160"/>
      <c r="O303" s="160"/>
      <c r="P303" s="160"/>
      <c r="Q303" s="160"/>
      <c r="R303" s="160"/>
      <c r="S303" s="160"/>
      <c r="T303" s="160"/>
      <c r="V303" s="254"/>
      <c r="W303" s="254"/>
      <c r="X303" s="254"/>
    </row>
    <row r="304" ht="15" hidden="1" spans="1:24">
      <c r="A304" s="254"/>
      <c r="B304" s="160"/>
      <c r="C304" s="160"/>
      <c r="D304" s="160"/>
      <c r="E304" s="160"/>
      <c r="F304" s="160"/>
      <c r="G304" s="160"/>
      <c r="H304" s="160"/>
      <c r="M304" s="160"/>
      <c r="N304" s="160"/>
      <c r="O304" s="160"/>
      <c r="P304" s="160"/>
      <c r="Q304" s="160"/>
      <c r="R304" s="160"/>
      <c r="S304" s="160"/>
      <c r="T304" s="160"/>
      <c r="V304" s="254"/>
      <c r="W304" s="254"/>
      <c r="X304" s="254"/>
    </row>
    <row r="305" ht="15" hidden="1" spans="1:24">
      <c r="A305" s="254"/>
      <c r="B305" s="160"/>
      <c r="C305" s="160"/>
      <c r="D305" s="160"/>
      <c r="E305" s="160"/>
      <c r="F305" s="160"/>
      <c r="G305" s="160"/>
      <c r="H305" s="160"/>
      <c r="M305" s="160"/>
      <c r="N305" s="160"/>
      <c r="O305" s="160"/>
      <c r="P305" s="160"/>
      <c r="Q305" s="160"/>
      <c r="R305" s="160"/>
      <c r="S305" s="160"/>
      <c r="T305" s="160"/>
      <c r="V305" s="254"/>
      <c r="W305" s="254"/>
      <c r="X305" s="254"/>
    </row>
    <row r="306" ht="15" hidden="1" spans="1:24">
      <c r="A306" s="254"/>
      <c r="B306" s="160"/>
      <c r="C306" s="160"/>
      <c r="D306" s="160"/>
      <c r="E306" s="160"/>
      <c r="F306" s="160"/>
      <c r="G306" s="160"/>
      <c r="H306" s="160"/>
      <c r="M306" s="160"/>
      <c r="N306" s="160"/>
      <c r="O306" s="160"/>
      <c r="P306" s="160"/>
      <c r="Q306" s="160"/>
      <c r="R306" s="160"/>
      <c r="S306" s="160"/>
      <c r="T306" s="160"/>
      <c r="V306" s="254"/>
      <c r="W306" s="254"/>
      <c r="X306" s="254"/>
    </row>
    <row r="307" ht="15" hidden="1" spans="1:24">
      <c r="A307" s="254"/>
      <c r="B307" s="160"/>
      <c r="C307" s="160"/>
      <c r="D307" s="160"/>
      <c r="E307" s="160"/>
      <c r="F307" s="160"/>
      <c r="G307" s="160"/>
      <c r="H307" s="160"/>
      <c r="M307" s="160"/>
      <c r="N307" s="160"/>
      <c r="O307" s="160"/>
      <c r="P307" s="160"/>
      <c r="Q307" s="160"/>
      <c r="R307" s="160"/>
      <c r="S307" s="160"/>
      <c r="T307" s="160"/>
      <c r="V307" s="254"/>
      <c r="W307" s="254"/>
      <c r="X307" s="254"/>
    </row>
    <row r="308" ht="15" hidden="1" spans="1:24">
      <c r="A308" s="254"/>
      <c r="B308" s="160"/>
      <c r="C308" s="160"/>
      <c r="D308" s="160"/>
      <c r="E308" s="160"/>
      <c r="F308" s="160"/>
      <c r="G308" s="160"/>
      <c r="H308" s="160"/>
      <c r="M308" s="160"/>
      <c r="N308" s="160"/>
      <c r="O308" s="160"/>
      <c r="P308" s="160"/>
      <c r="Q308" s="160"/>
      <c r="R308" s="160"/>
      <c r="S308" s="160"/>
      <c r="T308" s="160"/>
      <c r="V308" s="254"/>
      <c r="W308" s="254"/>
      <c r="X308" s="254"/>
    </row>
    <row r="309" ht="15" hidden="1" spans="1:24">
      <c r="A309" s="254"/>
      <c r="B309" s="160"/>
      <c r="C309" s="160"/>
      <c r="D309" s="160"/>
      <c r="E309" s="160"/>
      <c r="F309" s="160"/>
      <c r="G309" s="160"/>
      <c r="H309" s="160"/>
      <c r="M309" s="160"/>
      <c r="N309" s="160"/>
      <c r="O309" s="160"/>
      <c r="P309" s="160"/>
      <c r="Q309" s="160"/>
      <c r="R309" s="160"/>
      <c r="S309" s="160"/>
      <c r="T309" s="160"/>
      <c r="V309" s="254"/>
      <c r="W309" s="254"/>
      <c r="X309" s="254"/>
    </row>
    <row r="310" ht="15" hidden="1" spans="1:24">
      <c r="A310" s="254"/>
      <c r="B310" s="160"/>
      <c r="C310" s="160"/>
      <c r="D310" s="160"/>
      <c r="E310" s="160"/>
      <c r="F310" s="160"/>
      <c r="G310" s="160"/>
      <c r="H310" s="160"/>
      <c r="M310" s="160"/>
      <c r="N310" s="160"/>
      <c r="O310" s="160"/>
      <c r="P310" s="160"/>
      <c r="Q310" s="160"/>
      <c r="R310" s="160"/>
      <c r="S310" s="160"/>
      <c r="T310" s="160"/>
      <c r="V310" s="254"/>
      <c r="W310" s="254"/>
      <c r="X310" s="254"/>
    </row>
    <row r="311" ht="15" hidden="1" spans="1:24">
      <c r="A311" s="254"/>
      <c r="B311" s="160"/>
      <c r="C311" s="160"/>
      <c r="D311" s="160"/>
      <c r="E311" s="160"/>
      <c r="F311" s="160"/>
      <c r="G311" s="160"/>
      <c r="H311" s="160"/>
      <c r="M311" s="160"/>
      <c r="N311" s="160"/>
      <c r="O311" s="160"/>
      <c r="P311" s="160"/>
      <c r="Q311" s="160"/>
      <c r="R311" s="160"/>
      <c r="S311" s="160"/>
      <c r="T311" s="160"/>
      <c r="V311" s="254"/>
      <c r="W311" s="254"/>
      <c r="X311" s="254"/>
    </row>
    <row r="312" ht="15" hidden="1" spans="1:24">
      <c r="A312" s="254"/>
      <c r="B312" s="160"/>
      <c r="C312" s="160"/>
      <c r="D312" s="160"/>
      <c r="E312" s="160"/>
      <c r="F312" s="160"/>
      <c r="G312" s="160"/>
      <c r="H312" s="160"/>
      <c r="M312" s="160"/>
      <c r="N312" s="160"/>
      <c r="O312" s="160"/>
      <c r="P312" s="160"/>
      <c r="Q312" s="160"/>
      <c r="R312" s="160"/>
      <c r="S312" s="160"/>
      <c r="T312" s="160"/>
      <c r="V312" s="254"/>
      <c r="W312" s="254"/>
      <c r="X312" s="254"/>
    </row>
    <row r="313" ht="15" hidden="1" spans="1:24">
      <c r="A313" s="254"/>
      <c r="B313" s="160"/>
      <c r="C313" s="160"/>
      <c r="D313" s="160"/>
      <c r="E313" s="160"/>
      <c r="F313" s="160"/>
      <c r="G313" s="160"/>
      <c r="H313" s="160"/>
      <c r="M313" s="160"/>
      <c r="N313" s="160"/>
      <c r="O313" s="160"/>
      <c r="P313" s="160"/>
      <c r="Q313" s="160"/>
      <c r="R313" s="160"/>
      <c r="S313" s="160"/>
      <c r="T313" s="160"/>
      <c r="V313" s="254"/>
      <c r="W313" s="254"/>
      <c r="X313" s="254"/>
    </row>
    <row r="314" ht="15" hidden="1" spans="1:24">
      <c r="A314" s="254"/>
      <c r="B314" s="160"/>
      <c r="C314" s="160"/>
      <c r="D314" s="160"/>
      <c r="E314" s="160"/>
      <c r="F314" s="160"/>
      <c r="G314" s="160"/>
      <c r="H314" s="160"/>
      <c r="M314" s="160"/>
      <c r="N314" s="160"/>
      <c r="O314" s="160"/>
      <c r="P314" s="160"/>
      <c r="Q314" s="160"/>
      <c r="R314" s="160"/>
      <c r="S314" s="160"/>
      <c r="T314" s="160"/>
      <c r="V314" s="254"/>
      <c r="W314" s="254"/>
      <c r="X314" s="254"/>
    </row>
    <row r="315" ht="15" hidden="1" spans="1:24">
      <c r="A315" s="254"/>
      <c r="B315" s="160"/>
      <c r="C315" s="160"/>
      <c r="D315" s="160"/>
      <c r="E315" s="160"/>
      <c r="F315" s="160"/>
      <c r="G315" s="160"/>
      <c r="H315" s="160"/>
      <c r="M315" s="160"/>
      <c r="N315" s="160"/>
      <c r="O315" s="160"/>
      <c r="P315" s="160"/>
      <c r="Q315" s="160"/>
      <c r="R315" s="160"/>
      <c r="S315" s="160"/>
      <c r="T315" s="160"/>
      <c r="V315" s="254"/>
      <c r="W315" s="254"/>
      <c r="X315" s="254"/>
    </row>
    <row r="316" ht="15" hidden="1" spans="1:24">
      <c r="A316" s="254"/>
      <c r="B316" s="160"/>
      <c r="C316" s="160"/>
      <c r="D316" s="160"/>
      <c r="E316" s="160"/>
      <c r="F316" s="160"/>
      <c r="G316" s="160"/>
      <c r="H316" s="160"/>
      <c r="M316" s="160"/>
      <c r="N316" s="160"/>
      <c r="O316" s="160"/>
      <c r="P316" s="160"/>
      <c r="Q316" s="160"/>
      <c r="R316" s="160"/>
      <c r="S316" s="160"/>
      <c r="T316" s="160"/>
      <c r="V316" s="254"/>
      <c r="W316" s="254"/>
      <c r="X316" s="254"/>
    </row>
    <row r="317" ht="15" hidden="1" spans="1:24">
      <c r="A317" s="254"/>
      <c r="B317" s="160"/>
      <c r="C317" s="160"/>
      <c r="D317" s="160"/>
      <c r="E317" s="160"/>
      <c r="F317" s="160"/>
      <c r="G317" s="160"/>
      <c r="H317" s="160"/>
      <c r="M317" s="160"/>
      <c r="N317" s="160"/>
      <c r="O317" s="160"/>
      <c r="P317" s="160"/>
      <c r="Q317" s="160"/>
      <c r="R317" s="160"/>
      <c r="S317" s="160"/>
      <c r="T317" s="160"/>
      <c r="V317" s="254"/>
      <c r="W317" s="254"/>
      <c r="X317" s="254"/>
    </row>
    <row r="318" ht="15" hidden="1" spans="1:24">
      <c r="A318" s="254"/>
      <c r="B318" s="160"/>
      <c r="C318" s="160"/>
      <c r="D318" s="160"/>
      <c r="E318" s="160"/>
      <c r="F318" s="160"/>
      <c r="G318" s="160"/>
      <c r="H318" s="160"/>
      <c r="M318" s="160"/>
      <c r="N318" s="160"/>
      <c r="O318" s="160"/>
      <c r="P318" s="160"/>
      <c r="Q318" s="160"/>
      <c r="R318" s="160"/>
      <c r="S318" s="160"/>
      <c r="T318" s="160"/>
      <c r="V318" s="254"/>
      <c r="W318" s="254"/>
      <c r="X318" s="254"/>
    </row>
    <row r="319" ht="15" hidden="1" spans="1:24">
      <c r="A319" s="254"/>
      <c r="B319" s="160"/>
      <c r="C319" s="160"/>
      <c r="D319" s="160"/>
      <c r="E319" s="160"/>
      <c r="F319" s="160"/>
      <c r="G319" s="160"/>
      <c r="H319" s="160"/>
      <c r="M319" s="160"/>
      <c r="N319" s="160"/>
      <c r="O319" s="160"/>
      <c r="P319" s="160"/>
      <c r="Q319" s="160"/>
      <c r="R319" s="160"/>
      <c r="S319" s="160"/>
      <c r="T319" s="160"/>
      <c r="V319" s="254"/>
      <c r="W319" s="254"/>
      <c r="X319" s="254"/>
    </row>
    <row r="320" ht="15" hidden="1" spans="1:24">
      <c r="A320" s="254"/>
      <c r="B320" s="160"/>
      <c r="C320" s="160"/>
      <c r="D320" s="160"/>
      <c r="E320" s="160"/>
      <c r="F320" s="160"/>
      <c r="G320" s="160"/>
      <c r="H320" s="160"/>
      <c r="M320" s="160"/>
      <c r="N320" s="160"/>
      <c r="O320" s="160"/>
      <c r="P320" s="160"/>
      <c r="Q320" s="160"/>
      <c r="R320" s="160"/>
      <c r="S320" s="160"/>
      <c r="T320" s="160"/>
      <c r="V320" s="254"/>
      <c r="W320" s="254"/>
      <c r="X320" s="254"/>
    </row>
    <row r="321" ht="15" hidden="1" spans="1:24">
      <c r="A321" s="254"/>
      <c r="B321" s="160"/>
      <c r="C321" s="160"/>
      <c r="D321" s="160"/>
      <c r="E321" s="160"/>
      <c r="F321" s="160"/>
      <c r="G321" s="160"/>
      <c r="H321" s="160"/>
      <c r="M321" s="160"/>
      <c r="N321" s="160"/>
      <c r="O321" s="160"/>
      <c r="P321" s="160"/>
      <c r="Q321" s="160"/>
      <c r="R321" s="160"/>
      <c r="S321" s="160"/>
      <c r="T321" s="160"/>
      <c r="V321" s="254"/>
      <c r="W321" s="254"/>
      <c r="X321" s="254"/>
    </row>
    <row r="322" ht="15" hidden="1" spans="1:24">
      <c r="A322" s="254"/>
      <c r="B322" s="160"/>
      <c r="C322" s="160"/>
      <c r="D322" s="160"/>
      <c r="E322" s="160"/>
      <c r="F322" s="160"/>
      <c r="G322" s="160"/>
      <c r="H322" s="160"/>
      <c r="M322" s="160"/>
      <c r="N322" s="160"/>
      <c r="O322" s="160"/>
      <c r="P322" s="160"/>
      <c r="Q322" s="160"/>
      <c r="R322" s="160"/>
      <c r="S322" s="160"/>
      <c r="T322" s="160"/>
      <c r="V322" s="254"/>
      <c r="W322" s="254"/>
      <c r="X322" s="254"/>
    </row>
    <row r="323" ht="15" hidden="1" spans="1:24">
      <c r="A323" s="254"/>
      <c r="B323" s="160"/>
      <c r="C323" s="160"/>
      <c r="D323" s="160"/>
      <c r="E323" s="160"/>
      <c r="F323" s="160"/>
      <c r="G323" s="160"/>
      <c r="H323" s="160"/>
      <c r="M323" s="160"/>
      <c r="N323" s="160"/>
      <c r="O323" s="160"/>
      <c r="P323" s="160"/>
      <c r="Q323" s="160"/>
      <c r="R323" s="160"/>
      <c r="S323" s="160"/>
      <c r="T323" s="160"/>
      <c r="V323" s="254"/>
      <c r="W323" s="254"/>
      <c r="X323" s="254"/>
    </row>
    <row r="324" ht="15" hidden="1" spans="1:24">
      <c r="A324" s="254"/>
      <c r="B324" s="160"/>
      <c r="C324" s="160"/>
      <c r="D324" s="160"/>
      <c r="E324" s="160"/>
      <c r="F324" s="160"/>
      <c r="G324" s="160"/>
      <c r="H324" s="160"/>
      <c r="M324" s="160"/>
      <c r="N324" s="160"/>
      <c r="O324" s="160"/>
      <c r="P324" s="160"/>
      <c r="Q324" s="160"/>
      <c r="R324" s="160"/>
      <c r="S324" s="160"/>
      <c r="T324" s="160"/>
      <c r="V324" s="254"/>
      <c r="W324" s="254"/>
      <c r="X324" s="254"/>
    </row>
    <row r="325" ht="15" hidden="1" spans="1:24">
      <c r="A325" s="254"/>
      <c r="B325" s="160"/>
      <c r="C325" s="160"/>
      <c r="D325" s="160"/>
      <c r="E325" s="160"/>
      <c r="F325" s="160"/>
      <c r="G325" s="160"/>
      <c r="H325" s="160"/>
      <c r="M325" s="160"/>
      <c r="N325" s="160"/>
      <c r="O325" s="160"/>
      <c r="P325" s="160"/>
      <c r="Q325" s="160"/>
      <c r="R325" s="160"/>
      <c r="S325" s="160"/>
      <c r="T325" s="160"/>
      <c r="V325" s="254"/>
      <c r="W325" s="254"/>
      <c r="X325" s="254"/>
    </row>
    <row r="326" ht="15" hidden="1" spans="1:24">
      <c r="A326" s="254"/>
      <c r="B326" s="160"/>
      <c r="C326" s="160"/>
      <c r="D326" s="160"/>
      <c r="E326" s="160"/>
      <c r="F326" s="160"/>
      <c r="G326" s="160"/>
      <c r="H326" s="160"/>
      <c r="M326" s="160"/>
      <c r="N326" s="160"/>
      <c r="O326" s="160"/>
      <c r="P326" s="160"/>
      <c r="Q326" s="160"/>
      <c r="R326" s="160"/>
      <c r="S326" s="160"/>
      <c r="T326" s="160"/>
      <c r="V326" s="254"/>
      <c r="W326" s="254"/>
      <c r="X326" s="254"/>
    </row>
    <row r="327" ht="15" hidden="1" spans="1:24">
      <c r="A327" s="254"/>
      <c r="B327" s="160"/>
      <c r="C327" s="160"/>
      <c r="D327" s="160"/>
      <c r="E327" s="160"/>
      <c r="F327" s="160"/>
      <c r="G327" s="160"/>
      <c r="H327" s="160"/>
      <c r="M327" s="160"/>
      <c r="N327" s="160"/>
      <c r="O327" s="160"/>
      <c r="P327" s="160"/>
      <c r="Q327" s="160"/>
      <c r="R327" s="160"/>
      <c r="S327" s="160"/>
      <c r="T327" s="160"/>
      <c r="V327" s="254"/>
      <c r="W327" s="254"/>
      <c r="X327" s="254"/>
    </row>
    <row r="328" ht="15" hidden="1" spans="1:24">
      <c r="A328" s="254"/>
      <c r="B328" s="160"/>
      <c r="C328" s="160"/>
      <c r="D328" s="160"/>
      <c r="E328" s="160"/>
      <c r="F328" s="160"/>
      <c r="G328" s="160"/>
      <c r="H328" s="160"/>
      <c r="M328" s="160"/>
      <c r="N328" s="160"/>
      <c r="O328" s="160"/>
      <c r="P328" s="160"/>
      <c r="Q328" s="160"/>
      <c r="R328" s="160"/>
      <c r="S328" s="160"/>
      <c r="T328" s="160"/>
      <c r="V328" s="254"/>
      <c r="W328" s="254"/>
      <c r="X328" s="254"/>
    </row>
    <row r="329" ht="15" hidden="1" spans="1:24">
      <c r="A329" s="254"/>
      <c r="B329" s="160"/>
      <c r="C329" s="160"/>
      <c r="D329" s="160"/>
      <c r="E329" s="160"/>
      <c r="F329" s="160"/>
      <c r="G329" s="160"/>
      <c r="H329" s="160"/>
      <c r="M329" s="160"/>
      <c r="N329" s="160"/>
      <c r="O329" s="160"/>
      <c r="P329" s="160"/>
      <c r="Q329" s="160"/>
      <c r="R329" s="160"/>
      <c r="S329" s="160"/>
      <c r="T329" s="160"/>
      <c r="V329" s="254"/>
      <c r="W329" s="254"/>
      <c r="X329" s="254"/>
    </row>
    <row r="330" ht="15" hidden="1" spans="1:24">
      <c r="A330" s="254"/>
      <c r="B330" s="160"/>
      <c r="C330" s="160"/>
      <c r="D330" s="160"/>
      <c r="E330" s="160"/>
      <c r="F330" s="160"/>
      <c r="G330" s="160"/>
      <c r="H330" s="160"/>
      <c r="M330" s="160"/>
      <c r="N330" s="160"/>
      <c r="O330" s="160"/>
      <c r="P330" s="160"/>
      <c r="Q330" s="160"/>
      <c r="R330" s="160"/>
      <c r="S330" s="160"/>
      <c r="T330" s="160"/>
      <c r="V330" s="254"/>
      <c r="W330" s="254"/>
      <c r="X330" s="254"/>
    </row>
    <row r="331" ht="15" hidden="1" spans="1:24">
      <c r="A331" s="254"/>
      <c r="B331" s="160"/>
      <c r="C331" s="160"/>
      <c r="D331" s="160"/>
      <c r="E331" s="160"/>
      <c r="F331" s="160"/>
      <c r="G331" s="160"/>
      <c r="H331" s="160"/>
      <c r="M331" s="160"/>
      <c r="N331" s="160"/>
      <c r="O331" s="160"/>
      <c r="P331" s="160"/>
      <c r="Q331" s="160"/>
      <c r="R331" s="160"/>
      <c r="S331" s="160"/>
      <c r="T331" s="160"/>
      <c r="V331" s="254"/>
      <c r="W331" s="254"/>
      <c r="X331" s="254"/>
    </row>
    <row r="332" ht="15" hidden="1" spans="1:24">
      <c r="A332" s="254"/>
      <c r="B332" s="160"/>
      <c r="C332" s="160"/>
      <c r="D332" s="160"/>
      <c r="E332" s="160"/>
      <c r="F332" s="160"/>
      <c r="G332" s="160"/>
      <c r="H332" s="160"/>
      <c r="M332" s="160"/>
      <c r="N332" s="160"/>
      <c r="O332" s="160"/>
      <c r="P332" s="160"/>
      <c r="Q332" s="160"/>
      <c r="R332" s="160"/>
      <c r="S332" s="160"/>
      <c r="T332" s="160"/>
      <c r="V332" s="254"/>
      <c r="W332" s="254"/>
      <c r="X332" s="254"/>
    </row>
    <row r="333" ht="15" hidden="1" spans="1:24">
      <c r="A333" s="254"/>
      <c r="B333" s="160"/>
      <c r="C333" s="160"/>
      <c r="D333" s="160"/>
      <c r="E333" s="160"/>
      <c r="F333" s="160"/>
      <c r="G333" s="160"/>
      <c r="H333" s="160"/>
      <c r="M333" s="160"/>
      <c r="N333" s="160"/>
      <c r="O333" s="160"/>
      <c r="P333" s="160"/>
      <c r="Q333" s="160"/>
      <c r="R333" s="160"/>
      <c r="S333" s="160"/>
      <c r="T333" s="160"/>
      <c r="V333" s="254"/>
      <c r="W333" s="254"/>
      <c r="X333" s="254"/>
    </row>
    <row r="334" ht="15" hidden="1" spans="1:24">
      <c r="A334" s="254"/>
      <c r="B334" s="160"/>
      <c r="C334" s="160"/>
      <c r="D334" s="160"/>
      <c r="E334" s="160"/>
      <c r="F334" s="160"/>
      <c r="G334" s="160"/>
      <c r="H334" s="160"/>
      <c r="M334" s="160"/>
      <c r="N334" s="160"/>
      <c r="O334" s="160"/>
      <c r="P334" s="160"/>
      <c r="Q334" s="160"/>
      <c r="R334" s="160"/>
      <c r="S334" s="160"/>
      <c r="T334" s="160"/>
      <c r="V334" s="254"/>
      <c r="W334" s="254"/>
      <c r="X334" s="254"/>
    </row>
    <row r="335" ht="15" hidden="1" spans="1:24">
      <c r="A335" s="254"/>
      <c r="B335" s="160"/>
      <c r="C335" s="160"/>
      <c r="D335" s="160"/>
      <c r="E335" s="160"/>
      <c r="F335" s="160"/>
      <c r="G335" s="160"/>
      <c r="H335" s="160"/>
      <c r="M335" s="160"/>
      <c r="N335" s="160"/>
      <c r="O335" s="160"/>
      <c r="P335" s="160"/>
      <c r="Q335" s="160"/>
      <c r="R335" s="160"/>
      <c r="S335" s="160"/>
      <c r="T335" s="160"/>
      <c r="V335" s="254"/>
      <c r="W335" s="254"/>
      <c r="X335" s="254"/>
    </row>
    <row r="336" ht="15" hidden="1" spans="1:24">
      <c r="A336" s="254"/>
      <c r="B336" s="160"/>
      <c r="C336" s="160"/>
      <c r="D336" s="160"/>
      <c r="E336" s="160"/>
      <c r="F336" s="160"/>
      <c r="G336" s="160"/>
      <c r="H336" s="160"/>
      <c r="M336" s="160"/>
      <c r="N336" s="160"/>
      <c r="O336" s="160"/>
      <c r="P336" s="160"/>
      <c r="Q336" s="160"/>
      <c r="R336" s="160"/>
      <c r="S336" s="160"/>
      <c r="T336" s="160"/>
      <c r="V336" s="254"/>
      <c r="W336" s="254"/>
      <c r="X336" s="254"/>
    </row>
    <row r="337" ht="15" hidden="1" spans="1:24">
      <c r="A337" s="254"/>
      <c r="B337" s="160"/>
      <c r="C337" s="160"/>
      <c r="D337" s="160"/>
      <c r="E337" s="160"/>
      <c r="F337" s="160"/>
      <c r="G337" s="160"/>
      <c r="H337" s="160"/>
      <c r="M337" s="160"/>
      <c r="N337" s="160"/>
      <c r="O337" s="160"/>
      <c r="P337" s="160"/>
      <c r="Q337" s="160"/>
      <c r="R337" s="160"/>
      <c r="S337" s="160"/>
      <c r="T337" s="160"/>
      <c r="V337" s="254"/>
      <c r="W337" s="254"/>
      <c r="X337" s="254"/>
    </row>
    <row r="338" ht="15" hidden="1" spans="1:24">
      <c r="A338" s="254"/>
      <c r="B338" s="160"/>
      <c r="C338" s="160"/>
      <c r="D338" s="160"/>
      <c r="E338" s="160"/>
      <c r="F338" s="160"/>
      <c r="G338" s="160"/>
      <c r="H338" s="160"/>
      <c r="M338" s="160"/>
      <c r="N338" s="160"/>
      <c r="O338" s="160"/>
      <c r="P338" s="160"/>
      <c r="Q338" s="160"/>
      <c r="R338" s="160"/>
      <c r="S338" s="160"/>
      <c r="T338" s="160"/>
      <c r="V338" s="254"/>
      <c r="W338" s="254"/>
      <c r="X338" s="254"/>
    </row>
    <row r="339" ht="15" hidden="1" spans="1:24">
      <c r="A339" s="254"/>
      <c r="B339" s="160"/>
      <c r="C339" s="160"/>
      <c r="D339" s="160"/>
      <c r="E339" s="160"/>
      <c r="F339" s="160"/>
      <c r="G339" s="160"/>
      <c r="H339" s="160"/>
      <c r="M339" s="160"/>
      <c r="N339" s="160"/>
      <c r="O339" s="160"/>
      <c r="P339" s="160"/>
      <c r="Q339" s="160"/>
      <c r="R339" s="160"/>
      <c r="S339" s="160"/>
      <c r="T339" s="160"/>
      <c r="V339" s="254"/>
      <c r="W339" s="254"/>
      <c r="X339" s="254"/>
    </row>
    <row r="340" ht="15" hidden="1" spans="1:24">
      <c r="A340" s="254"/>
      <c r="B340" s="160"/>
      <c r="C340" s="160"/>
      <c r="D340" s="160"/>
      <c r="E340" s="160"/>
      <c r="F340" s="160"/>
      <c r="G340" s="160"/>
      <c r="H340" s="160"/>
      <c r="M340" s="160"/>
      <c r="N340" s="160"/>
      <c r="O340" s="160"/>
      <c r="P340" s="160"/>
      <c r="Q340" s="160"/>
      <c r="R340" s="160"/>
      <c r="S340" s="160"/>
      <c r="T340" s="160"/>
      <c r="V340" s="254"/>
      <c r="W340" s="254"/>
      <c r="X340" s="254"/>
    </row>
    <row r="341" ht="15" hidden="1" spans="1:24">
      <c r="A341" s="254"/>
      <c r="B341" s="160"/>
      <c r="C341" s="160"/>
      <c r="D341" s="160"/>
      <c r="E341" s="160"/>
      <c r="F341" s="160"/>
      <c r="G341" s="160"/>
      <c r="H341" s="160"/>
      <c r="M341" s="160"/>
      <c r="N341" s="160"/>
      <c r="O341" s="160"/>
      <c r="P341" s="160"/>
      <c r="Q341" s="160"/>
      <c r="R341" s="160"/>
      <c r="S341" s="160"/>
      <c r="T341" s="160"/>
      <c r="V341" s="254"/>
      <c r="W341" s="254"/>
      <c r="X341" s="254"/>
    </row>
    <row r="342" ht="15" hidden="1" spans="1:24">
      <c r="A342" s="254"/>
      <c r="B342" s="160"/>
      <c r="C342" s="160"/>
      <c r="D342" s="160"/>
      <c r="E342" s="160"/>
      <c r="F342" s="160"/>
      <c r="G342" s="160"/>
      <c r="H342" s="160"/>
      <c r="M342" s="160"/>
      <c r="N342" s="160"/>
      <c r="O342" s="160"/>
      <c r="P342" s="160"/>
      <c r="Q342" s="160"/>
      <c r="R342" s="160"/>
      <c r="S342" s="160"/>
      <c r="T342" s="160"/>
      <c r="V342" s="254"/>
      <c r="W342" s="254"/>
      <c r="X342" s="254"/>
    </row>
    <row r="343" ht="15" hidden="1" spans="1:24">
      <c r="A343" s="254"/>
      <c r="B343" s="160"/>
      <c r="C343" s="160"/>
      <c r="D343" s="160"/>
      <c r="E343" s="160"/>
      <c r="F343" s="160"/>
      <c r="G343" s="160"/>
      <c r="H343" s="160"/>
      <c r="M343" s="160"/>
      <c r="N343" s="160"/>
      <c r="O343" s="160"/>
      <c r="P343" s="160"/>
      <c r="Q343" s="160"/>
      <c r="R343" s="160"/>
      <c r="S343" s="160"/>
      <c r="T343" s="160"/>
      <c r="V343" s="254"/>
      <c r="W343" s="254"/>
      <c r="X343" s="254"/>
    </row>
    <row r="344" ht="15" hidden="1" spans="1:24">
      <c r="A344" s="254"/>
      <c r="B344" s="160"/>
      <c r="C344" s="160"/>
      <c r="D344" s="160"/>
      <c r="E344" s="160"/>
      <c r="F344" s="160"/>
      <c r="G344" s="160"/>
      <c r="H344" s="160"/>
      <c r="M344" s="160"/>
      <c r="N344" s="160"/>
      <c r="O344" s="160"/>
      <c r="P344" s="160"/>
      <c r="Q344" s="160"/>
      <c r="R344" s="160"/>
      <c r="S344" s="160"/>
      <c r="T344" s="160"/>
      <c r="V344" s="254"/>
      <c r="W344" s="254"/>
      <c r="X344" s="254"/>
    </row>
    <row r="345" ht="15" hidden="1" spans="1:24">
      <c r="A345" s="254"/>
      <c r="B345" s="160"/>
      <c r="C345" s="160"/>
      <c r="D345" s="160"/>
      <c r="E345" s="160"/>
      <c r="F345" s="160"/>
      <c r="G345" s="160"/>
      <c r="H345" s="160"/>
      <c r="M345" s="160"/>
      <c r="N345" s="160"/>
      <c r="O345" s="160"/>
      <c r="P345" s="160"/>
      <c r="Q345" s="160"/>
      <c r="R345" s="160"/>
      <c r="S345" s="160"/>
      <c r="T345" s="160"/>
      <c r="V345" s="254"/>
      <c r="W345" s="254"/>
      <c r="X345" s="254"/>
    </row>
    <row r="346" ht="15" hidden="1" spans="1:24">
      <c r="A346" s="254"/>
      <c r="B346" s="160"/>
      <c r="C346" s="160"/>
      <c r="D346" s="160"/>
      <c r="E346" s="160"/>
      <c r="F346" s="160"/>
      <c r="G346" s="160"/>
      <c r="H346" s="160"/>
      <c r="M346" s="160"/>
      <c r="N346" s="160"/>
      <c r="O346" s="160"/>
      <c r="P346" s="160"/>
      <c r="Q346" s="160"/>
      <c r="R346" s="160"/>
      <c r="S346" s="160"/>
      <c r="T346" s="160"/>
      <c r="V346" s="254"/>
      <c r="W346" s="254"/>
      <c r="X346" s="254"/>
    </row>
    <row r="347" ht="15" hidden="1" spans="1:24">
      <c r="A347" s="254"/>
      <c r="B347" s="160"/>
      <c r="C347" s="160"/>
      <c r="D347" s="160"/>
      <c r="E347" s="160"/>
      <c r="F347" s="160"/>
      <c r="G347" s="160"/>
      <c r="H347" s="160"/>
      <c r="M347" s="160"/>
      <c r="N347" s="160"/>
      <c r="O347" s="160"/>
      <c r="P347" s="160"/>
      <c r="Q347" s="160"/>
      <c r="R347" s="160"/>
      <c r="S347" s="160"/>
      <c r="T347" s="160"/>
      <c r="V347" s="254"/>
      <c r="W347" s="254"/>
      <c r="X347" s="254"/>
    </row>
    <row r="348" ht="15" hidden="1" spans="1:24">
      <c r="A348" s="254"/>
      <c r="B348" s="160"/>
      <c r="C348" s="160"/>
      <c r="D348" s="160"/>
      <c r="E348" s="160"/>
      <c r="F348" s="160"/>
      <c r="G348" s="160"/>
      <c r="H348" s="160"/>
      <c r="M348" s="160"/>
      <c r="N348" s="160"/>
      <c r="O348" s="160"/>
      <c r="P348" s="160"/>
      <c r="Q348" s="160"/>
      <c r="R348" s="160"/>
      <c r="S348" s="160"/>
      <c r="T348" s="160"/>
      <c r="V348" s="254"/>
      <c r="W348" s="254"/>
      <c r="X348" s="254"/>
    </row>
    <row r="349" ht="15" hidden="1" spans="1:24">
      <c r="A349" s="254"/>
      <c r="B349" s="160"/>
      <c r="C349" s="160"/>
      <c r="D349" s="160"/>
      <c r="E349" s="160"/>
      <c r="F349" s="160"/>
      <c r="G349" s="160"/>
      <c r="H349" s="160"/>
      <c r="M349" s="160"/>
      <c r="N349" s="160"/>
      <c r="O349" s="160"/>
      <c r="P349" s="160"/>
      <c r="Q349" s="160"/>
      <c r="R349" s="160"/>
      <c r="S349" s="160"/>
      <c r="T349" s="160"/>
      <c r="V349" s="254"/>
      <c r="W349" s="254"/>
      <c r="X349" s="254"/>
    </row>
    <row r="350" ht="15" hidden="1" spans="1:24">
      <c r="A350" s="254"/>
      <c r="B350" s="160"/>
      <c r="C350" s="160"/>
      <c r="D350" s="160"/>
      <c r="E350" s="160"/>
      <c r="F350" s="160"/>
      <c r="G350" s="160"/>
      <c r="H350" s="160"/>
      <c r="M350" s="160"/>
      <c r="N350" s="160"/>
      <c r="O350" s="160"/>
      <c r="P350" s="160"/>
      <c r="Q350" s="160"/>
      <c r="R350" s="160"/>
      <c r="S350" s="160"/>
      <c r="T350" s="160"/>
      <c r="V350" s="254"/>
      <c r="W350" s="254"/>
      <c r="X350" s="254"/>
    </row>
    <row r="351" ht="15" hidden="1" spans="1:24">
      <c r="A351" s="254"/>
      <c r="B351" s="160"/>
      <c r="C351" s="160"/>
      <c r="D351" s="160"/>
      <c r="E351" s="160"/>
      <c r="F351" s="160"/>
      <c r="G351" s="160"/>
      <c r="H351" s="160"/>
      <c r="M351" s="160"/>
      <c r="N351" s="160"/>
      <c r="O351" s="160"/>
      <c r="P351" s="160"/>
      <c r="Q351" s="160"/>
      <c r="R351" s="160"/>
      <c r="S351" s="160"/>
      <c r="T351" s="160"/>
      <c r="V351" s="254"/>
      <c r="W351" s="254"/>
      <c r="X351" s="254"/>
    </row>
    <row r="352" ht="15" hidden="1" spans="1:24">
      <c r="A352" s="254"/>
      <c r="B352" s="160"/>
      <c r="C352" s="160"/>
      <c r="D352" s="160"/>
      <c r="E352" s="160"/>
      <c r="F352" s="160"/>
      <c r="G352" s="160"/>
      <c r="H352" s="160"/>
      <c r="M352" s="160"/>
      <c r="N352" s="160"/>
      <c r="O352" s="160"/>
      <c r="P352" s="160"/>
      <c r="Q352" s="160"/>
      <c r="R352" s="160"/>
      <c r="S352" s="160"/>
      <c r="T352" s="160"/>
      <c r="V352" s="254"/>
      <c r="W352" s="254"/>
      <c r="X352" s="254"/>
    </row>
    <row r="353" ht="15" hidden="1" spans="1:24">
      <c r="A353" s="254"/>
      <c r="B353" s="160"/>
      <c r="C353" s="160"/>
      <c r="D353" s="160"/>
      <c r="E353" s="160"/>
      <c r="F353" s="160"/>
      <c r="G353" s="160"/>
      <c r="H353" s="160"/>
      <c r="M353" s="160"/>
      <c r="N353" s="160"/>
      <c r="O353" s="160"/>
      <c r="P353" s="160"/>
      <c r="Q353" s="160"/>
      <c r="R353" s="160"/>
      <c r="S353" s="160"/>
      <c r="T353" s="160"/>
      <c r="V353" s="254"/>
      <c r="W353" s="254"/>
      <c r="X353" s="254"/>
    </row>
    <row r="354" ht="15" hidden="1" spans="1:24">
      <c r="A354" s="254"/>
      <c r="B354" s="160"/>
      <c r="C354" s="160"/>
      <c r="D354" s="160"/>
      <c r="E354" s="160"/>
      <c r="F354" s="160"/>
      <c r="G354" s="160"/>
      <c r="H354" s="160"/>
      <c r="M354" s="160"/>
      <c r="N354" s="160"/>
      <c r="O354" s="160"/>
      <c r="P354" s="160"/>
      <c r="Q354" s="160"/>
      <c r="R354" s="160"/>
      <c r="S354" s="160"/>
      <c r="T354" s="160"/>
      <c r="V354" s="254"/>
      <c r="W354" s="254"/>
      <c r="X354" s="254"/>
    </row>
    <row r="355" ht="15" hidden="1" spans="1:24">
      <c r="A355" s="254"/>
      <c r="B355" s="160"/>
      <c r="C355" s="160"/>
      <c r="D355" s="160"/>
      <c r="E355" s="160"/>
      <c r="F355" s="160"/>
      <c r="G355" s="160"/>
      <c r="H355" s="160"/>
      <c r="M355" s="160"/>
      <c r="N355" s="160"/>
      <c r="O355" s="160"/>
      <c r="P355" s="160"/>
      <c r="Q355" s="160"/>
      <c r="R355" s="160"/>
      <c r="S355" s="160"/>
      <c r="T355" s="160"/>
      <c r="V355" s="254"/>
      <c r="W355" s="254"/>
      <c r="X355" s="254"/>
    </row>
    <row r="356" ht="15" hidden="1" spans="1:24">
      <c r="A356" s="254"/>
      <c r="B356" s="160"/>
      <c r="C356" s="160"/>
      <c r="D356" s="160"/>
      <c r="E356" s="160"/>
      <c r="F356" s="160"/>
      <c r="G356" s="160"/>
      <c r="H356" s="160"/>
      <c r="M356" s="160"/>
      <c r="N356" s="160"/>
      <c r="O356" s="160"/>
      <c r="P356" s="160"/>
      <c r="Q356" s="160"/>
      <c r="R356" s="160"/>
      <c r="S356" s="160"/>
      <c r="T356" s="160"/>
      <c r="V356" s="254"/>
      <c r="W356" s="254"/>
      <c r="X356" s="254"/>
    </row>
    <row r="357" ht="15" hidden="1" spans="1:24">
      <c r="A357" s="254"/>
      <c r="B357" s="160"/>
      <c r="C357" s="160"/>
      <c r="D357" s="160"/>
      <c r="E357" s="160"/>
      <c r="F357" s="160"/>
      <c r="G357" s="160"/>
      <c r="H357" s="160"/>
      <c r="M357" s="160"/>
      <c r="N357" s="160"/>
      <c r="O357" s="160"/>
      <c r="P357" s="160"/>
      <c r="Q357" s="160"/>
      <c r="R357" s="160"/>
      <c r="S357" s="160"/>
      <c r="T357" s="160"/>
      <c r="V357" s="254"/>
      <c r="W357" s="254"/>
      <c r="X357" s="254"/>
    </row>
    <row r="358" ht="15" hidden="1" spans="1:24">
      <c r="A358" s="254"/>
      <c r="B358" s="160"/>
      <c r="C358" s="160"/>
      <c r="D358" s="160"/>
      <c r="E358" s="160"/>
      <c r="F358" s="160"/>
      <c r="G358" s="160"/>
      <c r="H358" s="160"/>
      <c r="M358" s="160"/>
      <c r="N358" s="160"/>
      <c r="O358" s="160"/>
      <c r="P358" s="160"/>
      <c r="Q358" s="160"/>
      <c r="R358" s="160"/>
      <c r="S358" s="160"/>
      <c r="T358" s="160"/>
      <c r="V358" s="254"/>
      <c r="W358" s="254"/>
      <c r="X358" s="254"/>
    </row>
    <row r="359" ht="15" hidden="1" spans="1:24">
      <c r="A359" s="254"/>
      <c r="B359" s="160"/>
      <c r="C359" s="160"/>
      <c r="D359" s="160"/>
      <c r="E359" s="160"/>
      <c r="F359" s="160"/>
      <c r="G359" s="160"/>
      <c r="H359" s="160"/>
      <c r="M359" s="160"/>
      <c r="N359" s="160"/>
      <c r="O359" s="160"/>
      <c r="P359" s="160"/>
      <c r="Q359" s="160"/>
      <c r="R359" s="160"/>
      <c r="S359" s="160"/>
      <c r="T359" s="160"/>
      <c r="V359" s="254"/>
      <c r="W359" s="254"/>
      <c r="X359" s="254"/>
    </row>
    <row r="360" ht="15" hidden="1" spans="1:24">
      <c r="A360" s="254"/>
      <c r="B360" s="160"/>
      <c r="C360" s="160"/>
      <c r="D360" s="160"/>
      <c r="E360" s="160"/>
      <c r="F360" s="160"/>
      <c r="G360" s="160"/>
      <c r="H360" s="160"/>
      <c r="M360" s="160"/>
      <c r="N360" s="160"/>
      <c r="O360" s="160"/>
      <c r="P360" s="160"/>
      <c r="Q360" s="160"/>
      <c r="R360" s="160"/>
      <c r="S360" s="160"/>
      <c r="T360" s="160"/>
      <c r="V360" s="254"/>
      <c r="W360" s="254"/>
      <c r="X360" s="254"/>
    </row>
    <row r="361" ht="15" hidden="1" spans="1:24">
      <c r="A361" s="254"/>
      <c r="B361" s="160"/>
      <c r="C361" s="160"/>
      <c r="D361" s="160"/>
      <c r="E361" s="160"/>
      <c r="F361" s="160"/>
      <c r="G361" s="160"/>
      <c r="H361" s="160"/>
      <c r="M361" s="160"/>
      <c r="N361" s="160"/>
      <c r="O361" s="160"/>
      <c r="P361" s="160"/>
      <c r="Q361" s="160"/>
      <c r="R361" s="160"/>
      <c r="S361" s="160"/>
      <c r="T361" s="160"/>
      <c r="V361" s="254"/>
      <c r="W361" s="254"/>
      <c r="X361" s="254"/>
    </row>
    <row r="362" ht="15" hidden="1" spans="1:24">
      <c r="A362" s="254"/>
      <c r="B362" s="160"/>
      <c r="C362" s="160"/>
      <c r="D362" s="160"/>
      <c r="E362" s="160"/>
      <c r="F362" s="160"/>
      <c r="G362" s="160"/>
      <c r="H362" s="160"/>
      <c r="M362" s="160"/>
      <c r="N362" s="160"/>
      <c r="O362" s="160"/>
      <c r="P362" s="160"/>
      <c r="Q362" s="160"/>
      <c r="R362" s="160"/>
      <c r="S362" s="160"/>
      <c r="T362" s="160"/>
      <c r="V362" s="254"/>
      <c r="W362" s="254"/>
      <c r="X362" s="254"/>
    </row>
    <row r="363" ht="15" hidden="1" spans="1:24">
      <c r="A363" s="254"/>
      <c r="B363" s="160"/>
      <c r="C363" s="160"/>
      <c r="D363" s="160"/>
      <c r="E363" s="160"/>
      <c r="F363" s="160"/>
      <c r="G363" s="160"/>
      <c r="H363" s="160"/>
      <c r="M363" s="160"/>
      <c r="N363" s="160"/>
      <c r="O363" s="160"/>
      <c r="P363" s="160"/>
      <c r="Q363" s="160"/>
      <c r="R363" s="160"/>
      <c r="S363" s="160"/>
      <c r="T363" s="160"/>
      <c r="V363" s="254"/>
      <c r="W363" s="254"/>
      <c r="X363" s="254"/>
    </row>
    <row r="364" ht="15" hidden="1" spans="1:24">
      <c r="A364" s="254"/>
      <c r="B364" s="160"/>
      <c r="C364" s="160"/>
      <c r="D364" s="160"/>
      <c r="E364" s="160"/>
      <c r="F364" s="160"/>
      <c r="G364" s="160"/>
      <c r="H364" s="160"/>
      <c r="M364" s="160"/>
      <c r="N364" s="160"/>
      <c r="O364" s="160"/>
      <c r="P364" s="160"/>
      <c r="Q364" s="160"/>
      <c r="R364" s="160"/>
      <c r="S364" s="160"/>
      <c r="T364" s="160"/>
      <c r="V364" s="254"/>
      <c r="W364" s="254"/>
      <c r="X364" s="254"/>
    </row>
    <row r="365" ht="15" hidden="1" spans="1:24">
      <c r="A365" s="254"/>
      <c r="B365" s="160"/>
      <c r="C365" s="160"/>
      <c r="D365" s="160"/>
      <c r="E365" s="160"/>
      <c r="F365" s="160"/>
      <c r="G365" s="160"/>
      <c r="H365" s="160"/>
      <c r="M365" s="160"/>
      <c r="N365" s="160"/>
      <c r="O365" s="160"/>
      <c r="P365" s="160"/>
      <c r="Q365" s="160"/>
      <c r="R365" s="160"/>
      <c r="S365" s="160"/>
      <c r="T365" s="160"/>
      <c r="V365" s="254"/>
      <c r="W365" s="254"/>
      <c r="X365" s="254"/>
    </row>
    <row r="366" ht="15" hidden="1" spans="1:24">
      <c r="A366" s="254"/>
      <c r="B366" s="160"/>
      <c r="C366" s="160"/>
      <c r="D366" s="160"/>
      <c r="E366" s="160"/>
      <c r="F366" s="160"/>
      <c r="G366" s="160"/>
      <c r="H366" s="160"/>
      <c r="M366" s="160"/>
      <c r="N366" s="160"/>
      <c r="O366" s="160"/>
      <c r="P366" s="160"/>
      <c r="Q366" s="160"/>
      <c r="R366" s="160"/>
      <c r="S366" s="160"/>
      <c r="T366" s="160"/>
      <c r="V366" s="254"/>
      <c r="W366" s="254"/>
      <c r="X366" s="254"/>
    </row>
    <row r="367" ht="15" hidden="1" spans="1:24">
      <c r="A367" s="254"/>
      <c r="B367" s="160"/>
      <c r="C367" s="160"/>
      <c r="D367" s="160"/>
      <c r="E367" s="160"/>
      <c r="F367" s="160"/>
      <c r="G367" s="160"/>
      <c r="H367" s="160"/>
      <c r="M367" s="160"/>
      <c r="N367" s="160"/>
      <c r="O367" s="160"/>
      <c r="P367" s="160"/>
      <c r="Q367" s="160"/>
      <c r="R367" s="160"/>
      <c r="S367" s="160"/>
      <c r="T367" s="160"/>
      <c r="V367" s="254"/>
      <c r="W367" s="254"/>
      <c r="X367" s="254"/>
    </row>
    <row r="368" ht="15" hidden="1" spans="1:24">
      <c r="A368" s="254"/>
      <c r="B368" s="160"/>
      <c r="C368" s="160"/>
      <c r="D368" s="160"/>
      <c r="E368" s="160"/>
      <c r="F368" s="160"/>
      <c r="G368" s="160"/>
      <c r="H368" s="160"/>
      <c r="M368" s="160"/>
      <c r="N368" s="160"/>
      <c r="O368" s="160"/>
      <c r="P368" s="160"/>
      <c r="Q368" s="160"/>
      <c r="R368" s="160"/>
      <c r="S368" s="160"/>
      <c r="T368" s="160"/>
      <c r="V368" s="254"/>
      <c r="W368" s="254"/>
      <c r="X368" s="254"/>
    </row>
    <row r="369" ht="15" hidden="1" spans="1:24">
      <c r="A369" s="254"/>
      <c r="B369" s="160"/>
      <c r="C369" s="160"/>
      <c r="D369" s="160"/>
      <c r="E369" s="160"/>
      <c r="F369" s="160"/>
      <c r="G369" s="160"/>
      <c r="H369" s="160"/>
      <c r="M369" s="160"/>
      <c r="N369" s="160"/>
      <c r="O369" s="160"/>
      <c r="P369" s="160"/>
      <c r="Q369" s="160"/>
      <c r="R369" s="160"/>
      <c r="S369" s="160"/>
      <c r="T369" s="160"/>
      <c r="V369" s="254"/>
      <c r="W369" s="254"/>
      <c r="X369" s="254"/>
    </row>
    <row r="370" ht="15" hidden="1" spans="1:24">
      <c r="A370" s="254"/>
      <c r="B370" s="160"/>
      <c r="C370" s="160"/>
      <c r="D370" s="160"/>
      <c r="E370" s="160"/>
      <c r="F370" s="160"/>
      <c r="G370" s="160"/>
      <c r="H370" s="160"/>
      <c r="M370" s="160"/>
      <c r="N370" s="160"/>
      <c r="O370" s="160"/>
      <c r="P370" s="160"/>
      <c r="Q370" s="160"/>
      <c r="R370" s="160"/>
      <c r="S370" s="160"/>
      <c r="T370" s="160"/>
      <c r="V370" s="254"/>
      <c r="W370" s="254"/>
      <c r="X370" s="254"/>
    </row>
    <row r="371" ht="15" hidden="1" spans="1:24">
      <c r="A371" s="254"/>
      <c r="B371" s="160"/>
      <c r="C371" s="160"/>
      <c r="D371" s="160"/>
      <c r="E371" s="160"/>
      <c r="F371" s="160"/>
      <c r="G371" s="160"/>
      <c r="H371" s="160"/>
      <c r="M371" s="160"/>
      <c r="N371" s="160"/>
      <c r="O371" s="160"/>
      <c r="P371" s="160"/>
      <c r="Q371" s="160"/>
      <c r="R371" s="160"/>
      <c r="S371" s="160"/>
      <c r="T371" s="160"/>
      <c r="V371" s="254"/>
      <c r="W371" s="254"/>
      <c r="X371" s="254"/>
    </row>
    <row r="372" ht="15" hidden="1" spans="1:24">
      <c r="A372" s="254"/>
      <c r="B372" s="160"/>
      <c r="C372" s="160"/>
      <c r="D372" s="160"/>
      <c r="E372" s="160"/>
      <c r="F372" s="160"/>
      <c r="G372" s="160"/>
      <c r="H372" s="160"/>
      <c r="M372" s="160"/>
      <c r="N372" s="160"/>
      <c r="O372" s="160"/>
      <c r="P372" s="160"/>
      <c r="Q372" s="160"/>
      <c r="R372" s="160"/>
      <c r="S372" s="160"/>
      <c r="T372" s="160"/>
      <c r="V372" s="254"/>
      <c r="W372" s="254"/>
      <c r="X372" s="254"/>
    </row>
    <row r="373" ht="15" hidden="1" spans="1:24">
      <c r="A373" s="254"/>
      <c r="B373" s="160"/>
      <c r="C373" s="160"/>
      <c r="D373" s="160"/>
      <c r="E373" s="160"/>
      <c r="F373" s="160"/>
      <c r="G373" s="160"/>
      <c r="H373" s="160"/>
      <c r="M373" s="160"/>
      <c r="N373" s="160"/>
      <c r="O373" s="160"/>
      <c r="P373" s="160"/>
      <c r="Q373" s="160"/>
      <c r="R373" s="160"/>
      <c r="S373" s="160"/>
      <c r="T373" s="160"/>
      <c r="V373" s="254"/>
      <c r="W373" s="254"/>
      <c r="X373" s="254"/>
    </row>
    <row r="374" ht="15" hidden="1" spans="1:24">
      <c r="A374" s="254"/>
      <c r="B374" s="160"/>
      <c r="C374" s="160"/>
      <c r="D374" s="160"/>
      <c r="E374" s="160"/>
      <c r="F374" s="160"/>
      <c r="G374" s="160"/>
      <c r="H374" s="160"/>
      <c r="M374" s="160"/>
      <c r="N374" s="160"/>
      <c r="O374" s="160"/>
      <c r="P374" s="160"/>
      <c r="Q374" s="160"/>
      <c r="R374" s="160"/>
      <c r="S374" s="160"/>
      <c r="T374" s="160"/>
      <c r="V374" s="254"/>
      <c r="W374" s="254"/>
      <c r="X374" s="254"/>
    </row>
    <row r="375" ht="15" hidden="1" spans="1:24">
      <c r="A375" s="254"/>
      <c r="B375" s="160"/>
      <c r="C375" s="160"/>
      <c r="D375" s="160"/>
      <c r="E375" s="160"/>
      <c r="F375" s="160"/>
      <c r="G375" s="160"/>
      <c r="H375" s="160"/>
      <c r="M375" s="160"/>
      <c r="N375" s="160"/>
      <c r="O375" s="160"/>
      <c r="P375" s="160"/>
      <c r="Q375" s="160"/>
      <c r="R375" s="160"/>
      <c r="S375" s="160"/>
      <c r="T375" s="160"/>
      <c r="V375" s="254"/>
      <c r="W375" s="254"/>
      <c r="X375" s="254"/>
    </row>
    <row r="376" ht="15" hidden="1" spans="1:24">
      <c r="A376" s="254"/>
      <c r="B376" s="160"/>
      <c r="C376" s="160"/>
      <c r="D376" s="160"/>
      <c r="E376" s="160"/>
      <c r="F376" s="160"/>
      <c r="G376" s="160"/>
      <c r="H376" s="160"/>
      <c r="M376" s="160"/>
      <c r="N376" s="160"/>
      <c r="O376" s="160"/>
      <c r="P376" s="160"/>
      <c r="Q376" s="160"/>
      <c r="R376" s="160"/>
      <c r="S376" s="160"/>
      <c r="T376" s="160"/>
      <c r="V376" s="254"/>
      <c r="W376" s="254"/>
      <c r="X376" s="254"/>
    </row>
    <row r="377" ht="15" hidden="1" spans="1:24">
      <c r="A377" s="254"/>
      <c r="B377" s="160"/>
      <c r="C377" s="160"/>
      <c r="D377" s="160"/>
      <c r="E377" s="160"/>
      <c r="F377" s="160"/>
      <c r="G377" s="160"/>
      <c r="H377" s="160"/>
      <c r="M377" s="160"/>
      <c r="N377" s="160"/>
      <c r="O377" s="160"/>
      <c r="P377" s="160"/>
      <c r="Q377" s="160"/>
      <c r="R377" s="160"/>
      <c r="S377" s="160"/>
      <c r="T377" s="160"/>
      <c r="V377" s="254"/>
      <c r="W377" s="254"/>
      <c r="X377" s="254"/>
    </row>
    <row r="378" ht="15" hidden="1" spans="1:24">
      <c r="A378" s="254"/>
      <c r="B378" s="160"/>
      <c r="C378" s="160"/>
      <c r="D378" s="160"/>
      <c r="E378" s="160"/>
      <c r="F378" s="160"/>
      <c r="G378" s="160"/>
      <c r="H378" s="160"/>
      <c r="M378" s="160"/>
      <c r="N378" s="160"/>
      <c r="O378" s="160"/>
      <c r="P378" s="160"/>
      <c r="Q378" s="160"/>
      <c r="R378" s="160"/>
      <c r="S378" s="160"/>
      <c r="T378" s="160"/>
      <c r="V378" s="254"/>
      <c r="W378" s="254"/>
      <c r="X378" s="254"/>
    </row>
    <row r="379" ht="15" hidden="1" spans="1:24">
      <c r="A379" s="254"/>
      <c r="B379" s="160"/>
      <c r="C379" s="160"/>
      <c r="D379" s="160"/>
      <c r="E379" s="160"/>
      <c r="F379" s="160"/>
      <c r="G379" s="160"/>
      <c r="H379" s="160"/>
      <c r="M379" s="160"/>
      <c r="N379" s="160"/>
      <c r="O379" s="160"/>
      <c r="P379" s="160"/>
      <c r="Q379" s="160"/>
      <c r="R379" s="160"/>
      <c r="S379" s="160"/>
      <c r="T379" s="160"/>
      <c r="V379" s="254"/>
      <c r="W379" s="254"/>
      <c r="X379" s="254"/>
    </row>
    <row r="380" ht="15" hidden="1" spans="1:24">
      <c r="A380" s="254"/>
      <c r="B380" s="160"/>
      <c r="C380" s="160"/>
      <c r="D380" s="160"/>
      <c r="E380" s="160"/>
      <c r="F380" s="160"/>
      <c r="G380" s="160"/>
      <c r="H380" s="160"/>
      <c r="M380" s="160"/>
      <c r="N380" s="160"/>
      <c r="O380" s="160"/>
      <c r="P380" s="160"/>
      <c r="Q380" s="160"/>
      <c r="R380" s="160"/>
      <c r="S380" s="160"/>
      <c r="T380" s="160"/>
      <c r="V380" s="254"/>
      <c r="W380" s="254"/>
      <c r="X380" s="254"/>
    </row>
    <row r="381" ht="15" hidden="1" spans="1:24">
      <c r="A381" s="254"/>
      <c r="B381" s="160"/>
      <c r="C381" s="160"/>
      <c r="D381" s="160"/>
      <c r="E381" s="160"/>
      <c r="F381" s="160"/>
      <c r="G381" s="160"/>
      <c r="H381" s="160"/>
      <c r="M381" s="160"/>
      <c r="N381" s="160"/>
      <c r="O381" s="160"/>
      <c r="P381" s="160"/>
      <c r="Q381" s="160"/>
      <c r="R381" s="160"/>
      <c r="S381" s="160"/>
      <c r="T381" s="160"/>
      <c r="V381" s="254"/>
      <c r="W381" s="254"/>
      <c r="X381" s="254"/>
    </row>
    <row r="382" ht="15" hidden="1" spans="1:24">
      <c r="A382" s="254"/>
      <c r="B382" s="160"/>
      <c r="C382" s="160"/>
      <c r="D382" s="160"/>
      <c r="E382" s="160"/>
      <c r="F382" s="160"/>
      <c r="G382" s="160"/>
      <c r="H382" s="160"/>
      <c r="M382" s="160"/>
      <c r="N382" s="160"/>
      <c r="O382" s="160"/>
      <c r="P382" s="160"/>
      <c r="Q382" s="160"/>
      <c r="R382" s="160"/>
      <c r="S382" s="160"/>
      <c r="T382" s="160"/>
      <c r="V382" s="254"/>
      <c r="W382" s="254"/>
      <c r="X382" s="254"/>
    </row>
    <row r="383" ht="15" hidden="1" spans="1:24">
      <c r="A383" s="254"/>
      <c r="B383" s="160"/>
      <c r="C383" s="160"/>
      <c r="D383" s="160"/>
      <c r="E383" s="160"/>
      <c r="F383" s="160"/>
      <c r="G383" s="160"/>
      <c r="H383" s="160"/>
      <c r="M383" s="160"/>
      <c r="N383" s="160"/>
      <c r="O383" s="160"/>
      <c r="P383" s="160"/>
      <c r="Q383" s="160"/>
      <c r="R383" s="160"/>
      <c r="S383" s="160"/>
      <c r="T383" s="160"/>
      <c r="V383" s="254"/>
      <c r="W383" s="254"/>
      <c r="X383" s="254"/>
    </row>
    <row r="384" ht="15" hidden="1" spans="1:24">
      <c r="A384" s="254"/>
      <c r="B384" s="160"/>
      <c r="C384" s="160"/>
      <c r="D384" s="160"/>
      <c r="E384" s="160"/>
      <c r="F384" s="160"/>
      <c r="G384" s="160"/>
      <c r="H384" s="160"/>
      <c r="M384" s="160"/>
      <c r="N384" s="160"/>
      <c r="O384" s="160"/>
      <c r="P384" s="160"/>
      <c r="Q384" s="160"/>
      <c r="R384" s="160"/>
      <c r="S384" s="160"/>
      <c r="T384" s="160"/>
      <c r="V384" s="254"/>
      <c r="W384" s="254"/>
      <c r="X384" s="254"/>
    </row>
    <row r="385" ht="15" hidden="1" spans="1:24">
      <c r="A385" s="254"/>
      <c r="B385" s="160"/>
      <c r="C385" s="160"/>
      <c r="D385" s="160"/>
      <c r="E385" s="160"/>
      <c r="F385" s="160"/>
      <c r="G385" s="160"/>
      <c r="H385" s="160"/>
      <c r="M385" s="160"/>
      <c r="N385" s="160"/>
      <c r="O385" s="160"/>
      <c r="P385" s="160"/>
      <c r="Q385" s="160"/>
      <c r="R385" s="160"/>
      <c r="S385" s="160"/>
      <c r="T385" s="160"/>
      <c r="V385" s="254"/>
      <c r="W385" s="254"/>
      <c r="X385" s="254"/>
    </row>
    <row r="386" ht="15" hidden="1" spans="1:24">
      <c r="A386" s="254"/>
      <c r="B386" s="160"/>
      <c r="C386" s="160"/>
      <c r="D386" s="160"/>
      <c r="E386" s="160"/>
      <c r="F386" s="160"/>
      <c r="G386" s="160"/>
      <c r="H386" s="160"/>
      <c r="M386" s="160"/>
      <c r="N386" s="160"/>
      <c r="O386" s="160"/>
      <c r="P386" s="160"/>
      <c r="Q386" s="160"/>
      <c r="R386" s="160"/>
      <c r="S386" s="160"/>
      <c r="T386" s="160"/>
      <c r="V386" s="254"/>
      <c r="W386" s="254"/>
      <c r="X386" s="254"/>
    </row>
  </sheetData>
  <mergeCells count="2">
    <mergeCell ref="B15:K15"/>
    <mergeCell ref="L15:U15"/>
  </mergeCells>
  <pageMargins left="0.196850393700787" right="0.196850393700787" top="0.393700787401575" bottom="0.393700787401575" header="0.31496062992126" footer="0.118110236220472"/>
  <pageSetup paperSize="9" scale="89" orientation="landscape"/>
  <headerFooter>
    <oddFooter>&amp;CPágina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N107"/>
  <sheetViews>
    <sheetView showGridLines="0" zoomScale="75" zoomScaleNormal="75" topLeftCell="B1" workbookViewId="0">
      <selection activeCell="C14" sqref="C14"/>
    </sheetView>
  </sheetViews>
  <sheetFormatPr defaultColWidth="0" defaultRowHeight="14.4" zeroHeight="1"/>
  <cols>
    <col min="1" max="1" width="2.66666666666667" style="14" hidden="1" customWidth="1"/>
    <col min="2" max="2" width="9.1047619047619" style="14" customWidth="1"/>
    <col min="3" max="3" width="11.6666666666667" customWidth="1"/>
    <col min="4" max="4" width="24" customWidth="1"/>
    <col min="5" max="5" width="27.6190476190476" customWidth="1"/>
    <col min="6" max="6" width="24" customWidth="1"/>
    <col min="7" max="7" width="24.5714285714286" customWidth="1"/>
    <col min="8" max="8" width="24" customWidth="1"/>
    <col min="9" max="9" width="10" customWidth="1"/>
    <col min="10" max="10" width="19" style="14" customWidth="1"/>
    <col min="11" max="11" width="9.1047619047619" style="14" customWidth="1"/>
    <col min="12" max="19" width="19" style="14" hidden="1" customWidth="1"/>
    <col min="20" max="16384" width="9.1047619047619" style="14" hidden="1"/>
  </cols>
  <sheetData>
    <row r="1" ht="15" spans="2:10">
      <c r="B1" s="3"/>
      <c r="C1" s="3"/>
      <c r="D1" s="3"/>
      <c r="E1" s="3"/>
      <c r="F1" s="3"/>
      <c r="G1" s="3"/>
      <c r="H1" s="3"/>
      <c r="I1" s="3"/>
      <c r="J1" s="3"/>
    </row>
    <row r="2" ht="15" spans="2:10">
      <c r="B2" s="3"/>
      <c r="C2" s="3"/>
      <c r="D2" s="3"/>
      <c r="E2" s="3"/>
      <c r="F2" s="3"/>
      <c r="G2" s="3"/>
      <c r="H2" s="3"/>
      <c r="I2" s="3"/>
      <c r="J2" s="3"/>
    </row>
    <row r="3" ht="15" spans="2:10">
      <c r="B3" s="3"/>
      <c r="C3" s="3"/>
      <c r="D3" s="3"/>
      <c r="E3" s="3"/>
      <c r="F3" s="3"/>
      <c r="G3" s="3"/>
      <c r="H3" s="3"/>
      <c r="I3" s="3"/>
      <c r="J3" s="3"/>
    </row>
    <row r="4" ht="15" spans="2:10">
      <c r="B4" s="3"/>
      <c r="C4" s="3"/>
      <c r="D4" s="3"/>
      <c r="E4" s="3"/>
      <c r="F4" s="3"/>
      <c r="G4" s="3"/>
      <c r="H4" s="3"/>
      <c r="I4" s="3"/>
      <c r="J4" s="3"/>
    </row>
    <row r="5" ht="15" spans="2:10">
      <c r="B5" s="3"/>
      <c r="C5" s="3"/>
      <c r="D5" s="3"/>
      <c r="E5" s="3"/>
      <c r="F5" s="3"/>
      <c r="G5" s="3"/>
      <c r="H5" s="3"/>
      <c r="I5" s="3"/>
      <c r="J5" s="3"/>
    </row>
    <row r="6" ht="15" spans="2:2">
      <c r="B6"/>
    </row>
    <row r="7" ht="15" spans="2:2">
      <c r="B7"/>
    </row>
    <row r="8" ht="15" spans="2:2">
      <c r="B8"/>
    </row>
    <row r="9" ht="15" spans="2:2">
      <c r="B9"/>
    </row>
    <row r="10" ht="15" spans="2:2">
      <c r="B10"/>
    </row>
    <row r="11" spans="2:11">
      <c r="B11" s="1"/>
      <c r="C11" s="1"/>
      <c r="D11" s="1"/>
      <c r="E11" s="1"/>
      <c r="F11" s="1"/>
      <c r="G11" s="1"/>
      <c r="H11" s="1"/>
      <c r="I11" s="1"/>
      <c r="J11" s="21"/>
      <c r="K11" s="21"/>
    </row>
    <row r="12" spans="2:11">
      <c r="B12" s="1"/>
      <c r="C12" s="1"/>
      <c r="D12" s="1"/>
      <c r="E12" s="1"/>
      <c r="F12" s="1"/>
      <c r="G12" s="1"/>
      <c r="H12" s="1"/>
      <c r="I12" s="1"/>
      <c r="J12" s="21"/>
      <c r="K12" s="21"/>
    </row>
    <row r="13" s="21" customFormat="1" ht="15" customHeight="1" spans="3:9">
      <c r="C13" s="55"/>
      <c r="D13" s="55"/>
      <c r="E13" s="55"/>
      <c r="F13" s="55"/>
      <c r="G13" s="55"/>
      <c r="H13" s="55"/>
      <c r="I13" s="55"/>
    </row>
    <row r="14" s="21" customFormat="1" ht="13.5" spans="3:9">
      <c r="C14" s="1"/>
      <c r="D14" s="1"/>
      <c r="E14" s="1"/>
      <c r="F14" s="1"/>
      <c r="G14" s="1"/>
      <c r="H14" s="1"/>
      <c r="I14" s="1"/>
    </row>
    <row r="15" s="21" customFormat="1" ht="13.5" spans="3:9">
      <c r="C15" s="79" t="s">
        <v>231</v>
      </c>
      <c r="D15" s="1"/>
      <c r="E15" s="1"/>
      <c r="F15" s="1"/>
      <c r="G15" s="1"/>
      <c r="H15" s="1"/>
      <c r="I15" s="1"/>
    </row>
    <row r="16" s="21" customFormat="1" ht="13.5" spans="3:9">
      <c r="C16" s="208" t="s">
        <v>232</v>
      </c>
      <c r="D16" s="209" t="s">
        <v>233</v>
      </c>
      <c r="E16" s="210"/>
      <c r="F16" s="210" t="s">
        <v>234</v>
      </c>
      <c r="G16" s="211" t="s">
        <v>235</v>
      </c>
      <c r="H16" s="212"/>
      <c r="I16" s="1"/>
    </row>
    <row r="17" s="21" customFormat="1" ht="13.5" spans="3:9">
      <c r="C17" s="213" t="s">
        <v>236</v>
      </c>
      <c r="D17" s="214" t="s">
        <v>237</v>
      </c>
      <c r="E17" s="215"/>
      <c r="F17" s="215"/>
      <c r="G17" s="55" t="s">
        <v>238</v>
      </c>
      <c r="H17" s="216"/>
      <c r="I17" s="1"/>
    </row>
    <row r="18" s="21" customFormat="1" ht="13.5" spans="3:9">
      <c r="C18" s="213" t="s">
        <v>239</v>
      </c>
      <c r="D18" s="214" t="s">
        <v>240</v>
      </c>
      <c r="E18" s="215"/>
      <c r="F18" s="215"/>
      <c r="G18" s="55" t="s">
        <v>241</v>
      </c>
      <c r="H18" s="216"/>
      <c r="I18" s="1"/>
    </row>
    <row r="19" s="21" customFormat="1" ht="13.5" spans="3:9">
      <c r="C19" s="213" t="s">
        <v>242</v>
      </c>
      <c r="D19" s="214" t="s">
        <v>243</v>
      </c>
      <c r="E19" s="217"/>
      <c r="F19" s="217" t="s">
        <v>244</v>
      </c>
      <c r="G19" s="218">
        <v>600</v>
      </c>
      <c r="H19" s="216"/>
      <c r="I19" s="1"/>
    </row>
    <row r="20" s="21" customFormat="1" ht="13.5" spans="3:9">
      <c r="C20" s="219" t="s">
        <v>245</v>
      </c>
      <c r="D20" s="220" t="s">
        <v>246</v>
      </c>
      <c r="E20" s="221"/>
      <c r="F20" s="222"/>
      <c r="G20" s="222"/>
      <c r="H20" s="223"/>
      <c r="I20" s="1"/>
    </row>
    <row r="21" s="21" customFormat="1" ht="25.5" spans="3:14">
      <c r="C21" s="204" t="s">
        <v>247</v>
      </c>
      <c r="D21" s="204" t="s">
        <v>248</v>
      </c>
      <c r="E21" s="204" t="s">
        <v>249</v>
      </c>
      <c r="F21" s="204" t="s">
        <v>250</v>
      </c>
      <c r="G21" s="204" t="s">
        <v>251</v>
      </c>
      <c r="H21" s="204" t="s">
        <v>252</v>
      </c>
      <c r="I21" s="1"/>
      <c r="J21" s="24"/>
      <c r="K21" s="24"/>
      <c r="L21" s="24"/>
      <c r="M21" s="24"/>
      <c r="N21" s="24"/>
    </row>
    <row r="22" s="21" customFormat="1" ht="13.5" spans="3:14">
      <c r="C22" s="205" t="s">
        <v>253</v>
      </c>
      <c r="D22" s="206">
        <v>6500</v>
      </c>
      <c r="E22" s="206">
        <v>0</v>
      </c>
      <c r="F22" s="206" t="s">
        <v>254</v>
      </c>
      <c r="G22" s="206">
        <f>D22+E22</f>
        <v>6500</v>
      </c>
      <c r="H22" s="206">
        <f>G22/G$19</f>
        <v>10.8333333333333</v>
      </c>
      <c r="I22" s="1"/>
      <c r="J22" s="233"/>
      <c r="K22" s="233"/>
      <c r="L22" s="234"/>
      <c r="M22" s="233"/>
      <c r="N22" s="233"/>
    </row>
    <row r="23" s="21" customFormat="1" ht="13.5" spans="3:14">
      <c r="C23" s="205" t="s">
        <v>255</v>
      </c>
      <c r="D23" s="206">
        <v>6500</v>
      </c>
      <c r="E23" s="206">
        <v>219.85</v>
      </c>
      <c r="F23" s="206" t="s">
        <v>254</v>
      </c>
      <c r="G23" s="206">
        <f t="shared" ref="G23:G34" si="0">D23+E23</f>
        <v>6719.85</v>
      </c>
      <c r="H23" s="206">
        <f t="shared" ref="H23:H33" si="1">G23/G$19</f>
        <v>11.19975</v>
      </c>
      <c r="I23" s="1"/>
      <c r="J23" s="233"/>
      <c r="K23" s="233"/>
      <c r="L23" s="234"/>
      <c r="M23" s="233"/>
      <c r="N23" s="233"/>
    </row>
    <row r="24" s="21" customFormat="1" ht="13.5" spans="3:14">
      <c r="C24" s="205" t="s">
        <v>256</v>
      </c>
      <c r="D24" s="206">
        <v>6500</v>
      </c>
      <c r="E24" s="206">
        <v>219.85</v>
      </c>
      <c r="F24" s="206" t="s">
        <v>254</v>
      </c>
      <c r="G24" s="206">
        <f t="shared" si="0"/>
        <v>6719.85</v>
      </c>
      <c r="H24" s="206">
        <f t="shared" si="1"/>
        <v>11.19975</v>
      </c>
      <c r="I24" s="1"/>
      <c r="J24" s="233"/>
      <c r="K24" s="233"/>
      <c r="L24" s="234"/>
      <c r="M24" s="233"/>
      <c r="N24" s="233"/>
    </row>
    <row r="25" s="21" customFormat="1" ht="13.5" spans="3:14">
      <c r="C25" s="205" t="s">
        <v>257</v>
      </c>
      <c r="D25" s="206">
        <v>6533.17</v>
      </c>
      <c r="E25" s="206">
        <v>219.85</v>
      </c>
      <c r="F25" s="206" t="s">
        <v>254</v>
      </c>
      <c r="G25" s="206">
        <f t="shared" si="0"/>
        <v>6753.02</v>
      </c>
      <c r="H25" s="206">
        <f t="shared" si="1"/>
        <v>11.2550333333333</v>
      </c>
      <c r="I25" s="1"/>
      <c r="J25" s="233"/>
      <c r="K25" s="233"/>
      <c r="L25" s="234"/>
      <c r="M25" s="233"/>
      <c r="N25" s="233"/>
    </row>
    <row r="26" s="21" customFormat="1" ht="13.5" spans="3:14">
      <c r="C26" s="205" t="s">
        <v>258</v>
      </c>
      <c r="D26" s="206">
        <v>6997.48</v>
      </c>
      <c r="E26" s="206">
        <v>219.85</v>
      </c>
      <c r="F26" s="206" t="s">
        <v>254</v>
      </c>
      <c r="G26" s="206">
        <f t="shared" si="0"/>
        <v>7217.33</v>
      </c>
      <c r="H26" s="206">
        <f t="shared" si="1"/>
        <v>12.0288833333333</v>
      </c>
      <c r="I26" s="1"/>
      <c r="J26" s="233"/>
      <c r="K26" s="233"/>
      <c r="L26" s="234"/>
      <c r="M26" s="233"/>
      <c r="N26" s="233"/>
    </row>
    <row r="27" s="21" customFormat="1" ht="13.5" spans="3:14">
      <c r="C27" s="205" t="s">
        <v>259</v>
      </c>
      <c r="D27" s="206">
        <v>6997.48</v>
      </c>
      <c r="E27" s="206">
        <v>219.85</v>
      </c>
      <c r="F27" s="206" t="s">
        <v>254</v>
      </c>
      <c r="G27" s="206">
        <f t="shared" si="0"/>
        <v>7217.33</v>
      </c>
      <c r="H27" s="206">
        <f t="shared" si="1"/>
        <v>12.0288833333333</v>
      </c>
      <c r="I27" s="1"/>
      <c r="J27" s="233"/>
      <c r="K27" s="233"/>
      <c r="L27" s="234"/>
      <c r="M27" s="233"/>
      <c r="N27" s="233"/>
    </row>
    <row r="28" s="21" customFormat="1" ht="13.5" spans="3:14">
      <c r="C28" s="205" t="s">
        <v>260</v>
      </c>
      <c r="D28" s="206">
        <v>6997.48</v>
      </c>
      <c r="E28" s="206">
        <v>219.85</v>
      </c>
      <c r="F28" s="206" t="s">
        <v>254</v>
      </c>
      <c r="G28" s="206">
        <f t="shared" si="0"/>
        <v>7217.33</v>
      </c>
      <c r="H28" s="206">
        <f t="shared" si="1"/>
        <v>12.0288833333333</v>
      </c>
      <c r="I28" s="1"/>
      <c r="J28" s="233"/>
      <c r="K28" s="233"/>
      <c r="L28" s="234"/>
      <c r="M28" s="233"/>
      <c r="N28" s="233"/>
    </row>
    <row r="29" s="21" customFormat="1" ht="13.5" spans="3:14">
      <c r="C29" s="205" t="s">
        <v>261</v>
      </c>
      <c r="D29" s="206">
        <v>6997.48</v>
      </c>
      <c r="E29" s="206">
        <v>219.85</v>
      </c>
      <c r="F29" s="206" t="s">
        <v>254</v>
      </c>
      <c r="G29" s="206">
        <f t="shared" si="0"/>
        <v>7217.33</v>
      </c>
      <c r="H29" s="206">
        <f t="shared" si="1"/>
        <v>12.0288833333333</v>
      </c>
      <c r="I29" s="1"/>
      <c r="J29" s="233"/>
      <c r="K29" s="233"/>
      <c r="L29" s="234"/>
      <c r="M29" s="233"/>
      <c r="N29" s="233"/>
    </row>
    <row r="30" s="21" customFormat="1" ht="13.5" spans="3:14">
      <c r="C30" s="205" t="s">
        <v>262</v>
      </c>
      <c r="D30" s="206">
        <v>6997.48</v>
      </c>
      <c r="E30" s="206">
        <v>219.85</v>
      </c>
      <c r="F30" s="206" t="s">
        <v>254</v>
      </c>
      <c r="G30" s="206">
        <f t="shared" si="0"/>
        <v>7217.33</v>
      </c>
      <c r="H30" s="206">
        <f t="shared" si="1"/>
        <v>12.0288833333333</v>
      </c>
      <c r="I30" s="1"/>
      <c r="J30" s="233"/>
      <c r="K30" s="233"/>
      <c r="L30" s="234"/>
      <c r="M30" s="233"/>
      <c r="N30" s="233"/>
    </row>
    <row r="31" s="21" customFormat="1" ht="13.5" spans="3:14">
      <c r="C31" s="205" t="s">
        <v>263</v>
      </c>
      <c r="D31" s="206">
        <v>6997.48</v>
      </c>
      <c r="E31" s="206">
        <v>219.85</v>
      </c>
      <c r="F31" s="206" t="s">
        <v>254</v>
      </c>
      <c r="G31" s="206">
        <f t="shared" si="0"/>
        <v>7217.33</v>
      </c>
      <c r="H31" s="206">
        <f t="shared" si="1"/>
        <v>12.0288833333333</v>
      </c>
      <c r="I31" s="1"/>
      <c r="J31" s="233"/>
      <c r="K31" s="233"/>
      <c r="L31" s="234"/>
      <c r="M31" s="233"/>
      <c r="N31" s="233"/>
    </row>
    <row r="32" s="21" customFormat="1" ht="13.5" spans="3:14">
      <c r="C32" s="205" t="s">
        <v>264</v>
      </c>
      <c r="D32" s="206">
        <v>6997.48</v>
      </c>
      <c r="E32" s="206">
        <v>219.85</v>
      </c>
      <c r="F32" s="206" t="s">
        <v>254</v>
      </c>
      <c r="G32" s="206">
        <f t="shared" si="0"/>
        <v>7217.33</v>
      </c>
      <c r="H32" s="206">
        <f t="shared" si="1"/>
        <v>12.0288833333333</v>
      </c>
      <c r="I32" s="1"/>
      <c r="J32" s="233"/>
      <c r="K32" s="234"/>
      <c r="L32" s="234"/>
      <c r="M32" s="233"/>
      <c r="N32" s="233"/>
    </row>
    <row r="33" s="21" customFormat="1" ht="13.5" spans="3:14">
      <c r="C33" s="205" t="s">
        <v>265</v>
      </c>
      <c r="D33" s="206">
        <v>6997.48</v>
      </c>
      <c r="E33" s="206">
        <v>0</v>
      </c>
      <c r="F33" s="206" t="s">
        <v>254</v>
      </c>
      <c r="G33" s="206">
        <f t="shared" si="0"/>
        <v>6997.48</v>
      </c>
      <c r="H33" s="206">
        <f t="shared" si="1"/>
        <v>11.6624666666667</v>
      </c>
      <c r="I33" s="1"/>
      <c r="J33" s="233"/>
      <c r="K33" s="234"/>
      <c r="L33" s="234"/>
      <c r="M33" s="233"/>
      <c r="N33" s="233"/>
    </row>
    <row r="34" s="21" customFormat="1" ht="13.5" spans="3:9">
      <c r="C34" s="205" t="s">
        <v>2</v>
      </c>
      <c r="D34" s="206">
        <f>SUM(D22:D33)</f>
        <v>82013.01</v>
      </c>
      <c r="E34" s="206">
        <f>SUM(E22:E33)</f>
        <v>2198.5</v>
      </c>
      <c r="F34" s="206" t="s">
        <v>254</v>
      </c>
      <c r="G34" s="206">
        <f>SUM(G22:G33)</f>
        <v>84211.51</v>
      </c>
      <c r="H34" s="224">
        <f>G34/G19</f>
        <v>140.352516666667</v>
      </c>
      <c r="I34" s="1"/>
    </row>
    <row r="35" s="21" customFormat="1" ht="13.5" spans="3:9">
      <c r="C35" s="1" t="s">
        <v>266</v>
      </c>
      <c r="D35" s="163"/>
      <c r="E35" s="8"/>
      <c r="F35" s="163"/>
      <c r="G35" s="163"/>
      <c r="H35" s="8"/>
      <c r="I35" s="1"/>
    </row>
    <row r="36" s="21" customFormat="1" ht="13.5" spans="3:9">
      <c r="C36" s="1"/>
      <c r="D36" s="1"/>
      <c r="E36" s="1"/>
      <c r="F36" s="1"/>
      <c r="G36" s="1"/>
      <c r="H36" s="1"/>
      <c r="I36" s="1"/>
    </row>
    <row r="37" s="21" customFormat="1" ht="13.5" spans="3:9">
      <c r="C37" s="1"/>
      <c r="D37" s="1"/>
      <c r="E37" s="1"/>
      <c r="F37" s="1"/>
      <c r="G37" s="169"/>
      <c r="H37" s="1"/>
      <c r="I37" s="1"/>
    </row>
    <row r="38" s="21" customFormat="1" ht="13.5" spans="3:9">
      <c r="C38" s="79" t="s">
        <v>267</v>
      </c>
      <c r="D38" s="1"/>
      <c r="E38" s="1"/>
      <c r="F38" s="1"/>
      <c r="G38" s="1"/>
      <c r="H38" s="1"/>
      <c r="I38" s="1"/>
    </row>
    <row r="39" s="21" customFormat="1" ht="13.5" spans="3:9">
      <c r="C39" s="208" t="s">
        <v>232</v>
      </c>
      <c r="D39" s="209" t="s">
        <v>268</v>
      </c>
      <c r="E39" s="210"/>
      <c r="F39" s="210" t="s">
        <v>234</v>
      </c>
      <c r="G39" s="225" t="s">
        <v>269</v>
      </c>
      <c r="H39" s="212"/>
      <c r="I39" s="1"/>
    </row>
    <row r="40" s="21" customFormat="1" ht="13.5" spans="3:9">
      <c r="C40" s="213" t="s">
        <v>236</v>
      </c>
      <c r="D40" s="214" t="s">
        <v>270</v>
      </c>
      <c r="E40" s="215"/>
      <c r="F40" s="215"/>
      <c r="G40" s="226" t="s">
        <v>271</v>
      </c>
      <c r="H40" s="216"/>
      <c r="I40" s="1"/>
    </row>
    <row r="41" s="21" customFormat="1" ht="13.5" spans="3:9">
      <c r="C41" s="213" t="s">
        <v>239</v>
      </c>
      <c r="D41" s="214" t="s">
        <v>272</v>
      </c>
      <c r="E41" s="215"/>
      <c r="F41" s="215"/>
      <c r="G41" s="226" t="s">
        <v>241</v>
      </c>
      <c r="H41" s="216"/>
      <c r="I41" s="1"/>
    </row>
    <row r="42" s="21" customFormat="1" ht="13.5" spans="3:9">
      <c r="C42" s="213" t="s">
        <v>242</v>
      </c>
      <c r="D42" s="214" t="s">
        <v>273</v>
      </c>
      <c r="E42" s="217"/>
      <c r="F42" s="217" t="s">
        <v>244</v>
      </c>
      <c r="G42" s="227">
        <v>560</v>
      </c>
      <c r="H42" s="216"/>
      <c r="I42" s="1"/>
    </row>
    <row r="43" s="21" customFormat="1" ht="13.5" spans="3:9">
      <c r="C43" s="219" t="s">
        <v>245</v>
      </c>
      <c r="D43" s="228" t="s">
        <v>274</v>
      </c>
      <c r="E43" s="221"/>
      <c r="F43" s="222"/>
      <c r="G43" s="222"/>
      <c r="H43" s="223"/>
      <c r="I43" s="1"/>
    </row>
    <row r="44" s="21" customFormat="1" ht="25.5" spans="3:9">
      <c r="C44" s="204" t="s">
        <v>247</v>
      </c>
      <c r="D44" s="204" t="s">
        <v>248</v>
      </c>
      <c r="E44" s="204" t="s">
        <v>249</v>
      </c>
      <c r="F44" s="204" t="s">
        <v>250</v>
      </c>
      <c r="G44" s="204" t="s">
        <v>251</v>
      </c>
      <c r="H44" s="204" t="s">
        <v>252</v>
      </c>
      <c r="I44" s="1"/>
    </row>
    <row r="45" s="21" customFormat="1" ht="13.5" spans="3:14">
      <c r="C45" s="205" t="s">
        <v>253</v>
      </c>
      <c r="D45" s="206">
        <v>8478.95</v>
      </c>
      <c r="E45" s="206" t="s">
        <v>254</v>
      </c>
      <c r="F45" s="206" t="s">
        <v>254</v>
      </c>
      <c r="G45" s="206">
        <f>D45</f>
        <v>8478.95</v>
      </c>
      <c r="H45" s="229">
        <f>G45/G$42</f>
        <v>15.1409821428571</v>
      </c>
      <c r="I45" s="1"/>
      <c r="J45" s="233"/>
      <c r="K45" s="234"/>
      <c r="L45" s="234"/>
      <c r="M45" s="233"/>
      <c r="N45" s="233"/>
    </row>
    <row r="46" s="21" customFormat="1" ht="13.5" spans="3:14">
      <c r="C46" s="205" t="s">
        <v>255</v>
      </c>
      <c r="D46" s="206">
        <v>8478.95</v>
      </c>
      <c r="E46" s="206" t="s">
        <v>254</v>
      </c>
      <c r="F46" s="206" t="s">
        <v>254</v>
      </c>
      <c r="G46" s="206">
        <f t="shared" ref="G46:G56" si="2">D46</f>
        <v>8478.95</v>
      </c>
      <c r="H46" s="229">
        <f t="shared" ref="H46:H56" si="3">G46/G$42</f>
        <v>15.1409821428571</v>
      </c>
      <c r="I46" s="1"/>
      <c r="J46" s="233"/>
      <c r="K46" s="234"/>
      <c r="L46" s="234"/>
      <c r="M46" s="233"/>
      <c r="N46" s="233"/>
    </row>
    <row r="47" s="21" customFormat="1" ht="13.5" spans="3:14">
      <c r="C47" s="205" t="s">
        <v>256</v>
      </c>
      <c r="D47" s="206">
        <v>8478.95</v>
      </c>
      <c r="E47" s="206" t="s">
        <v>254</v>
      </c>
      <c r="F47" s="206" t="s">
        <v>254</v>
      </c>
      <c r="G47" s="206">
        <f t="shared" si="2"/>
        <v>8478.95</v>
      </c>
      <c r="H47" s="229">
        <f t="shared" si="3"/>
        <v>15.1409821428571</v>
      </c>
      <c r="I47" s="1"/>
      <c r="J47" s="233"/>
      <c r="K47" s="233"/>
      <c r="L47" s="234"/>
      <c r="M47" s="233"/>
      <c r="N47" s="233"/>
    </row>
    <row r="48" s="21" customFormat="1" ht="13.5" spans="3:14">
      <c r="C48" s="205" t="s">
        <v>257</v>
      </c>
      <c r="D48" s="206">
        <v>8478.95</v>
      </c>
      <c r="E48" s="206" t="s">
        <v>254</v>
      </c>
      <c r="F48" s="206" t="s">
        <v>254</v>
      </c>
      <c r="G48" s="206">
        <f t="shared" si="2"/>
        <v>8478.95</v>
      </c>
      <c r="H48" s="229">
        <f t="shared" si="3"/>
        <v>15.1409821428571</v>
      </c>
      <c r="I48" s="1"/>
      <c r="J48" s="233"/>
      <c r="K48" s="234"/>
      <c r="L48" s="234"/>
      <c r="M48" s="233"/>
      <c r="N48" s="233"/>
    </row>
    <row r="49" s="21" customFormat="1" ht="13.5" spans="3:14">
      <c r="C49" s="205" t="s">
        <v>258</v>
      </c>
      <c r="D49" s="206">
        <v>8478.95</v>
      </c>
      <c r="E49" s="206" t="s">
        <v>254</v>
      </c>
      <c r="F49" s="206" t="s">
        <v>254</v>
      </c>
      <c r="G49" s="206">
        <f t="shared" si="2"/>
        <v>8478.95</v>
      </c>
      <c r="H49" s="229">
        <f t="shared" si="3"/>
        <v>15.1409821428571</v>
      </c>
      <c r="I49" s="1"/>
      <c r="J49" s="233"/>
      <c r="K49" s="234"/>
      <c r="L49" s="234"/>
      <c r="M49" s="233"/>
      <c r="N49" s="233"/>
    </row>
    <row r="50" s="21" customFormat="1" ht="13.5" spans="3:14">
      <c r="C50" s="205" t="s">
        <v>259</v>
      </c>
      <c r="D50" s="206">
        <v>9213.13</v>
      </c>
      <c r="E50" s="206" t="s">
        <v>254</v>
      </c>
      <c r="F50" s="206" t="s">
        <v>254</v>
      </c>
      <c r="G50" s="206">
        <f t="shared" si="2"/>
        <v>9213.13</v>
      </c>
      <c r="H50" s="229">
        <f t="shared" si="3"/>
        <v>16.4520178571429</v>
      </c>
      <c r="I50" s="1"/>
      <c r="J50" s="233"/>
      <c r="K50" s="234"/>
      <c r="L50" s="234"/>
      <c r="M50" s="233"/>
      <c r="N50" s="233"/>
    </row>
    <row r="51" s="21" customFormat="1" ht="13.5" spans="3:14">
      <c r="C51" s="205" t="s">
        <v>260</v>
      </c>
      <c r="D51" s="206" t="s">
        <v>254</v>
      </c>
      <c r="E51" s="206" t="s">
        <v>254</v>
      </c>
      <c r="F51" s="206" t="s">
        <v>254</v>
      </c>
      <c r="G51" s="206" t="str">
        <f t="shared" si="2"/>
        <v>R$ -</v>
      </c>
      <c r="H51" s="206" t="str">
        <f t="shared" ref="H51:H56" si="4">E51</f>
        <v>R$ -</v>
      </c>
      <c r="I51" s="1"/>
      <c r="J51" s="233"/>
      <c r="K51" s="234"/>
      <c r="L51" s="234"/>
      <c r="M51" s="233"/>
      <c r="N51" s="233"/>
    </row>
    <row r="52" s="21" customFormat="1" ht="13.5" spans="3:14">
      <c r="C52" s="205" t="s">
        <v>261</v>
      </c>
      <c r="D52" s="206" t="s">
        <v>254</v>
      </c>
      <c r="E52" s="206" t="s">
        <v>254</v>
      </c>
      <c r="F52" s="206" t="s">
        <v>254</v>
      </c>
      <c r="G52" s="206" t="str">
        <f t="shared" si="2"/>
        <v>R$ -</v>
      </c>
      <c r="H52" s="206" t="str">
        <f t="shared" si="4"/>
        <v>R$ -</v>
      </c>
      <c r="I52" s="1"/>
      <c r="J52" s="233"/>
      <c r="K52" s="234"/>
      <c r="L52" s="234"/>
      <c r="M52" s="233"/>
      <c r="N52" s="233"/>
    </row>
    <row r="53" s="21" customFormat="1" ht="13.5" spans="3:14">
      <c r="C53" s="205" t="s">
        <v>262</v>
      </c>
      <c r="D53" s="206" t="s">
        <v>254</v>
      </c>
      <c r="E53" s="206" t="s">
        <v>254</v>
      </c>
      <c r="F53" s="206" t="s">
        <v>254</v>
      </c>
      <c r="G53" s="206" t="str">
        <f t="shared" si="2"/>
        <v>R$ -</v>
      </c>
      <c r="H53" s="206" t="str">
        <f t="shared" si="4"/>
        <v>R$ -</v>
      </c>
      <c r="I53" s="1"/>
      <c r="J53" s="233"/>
      <c r="K53" s="234"/>
      <c r="L53" s="234"/>
      <c r="M53" s="233"/>
      <c r="N53" s="233"/>
    </row>
    <row r="54" s="21" customFormat="1" ht="13.5" spans="3:14">
      <c r="C54" s="205" t="s">
        <v>263</v>
      </c>
      <c r="D54" s="206" t="s">
        <v>254</v>
      </c>
      <c r="E54" s="206" t="s">
        <v>254</v>
      </c>
      <c r="F54" s="206" t="s">
        <v>254</v>
      </c>
      <c r="G54" s="206" t="str">
        <f t="shared" si="2"/>
        <v>R$ -</v>
      </c>
      <c r="H54" s="206" t="str">
        <f t="shared" si="4"/>
        <v>R$ -</v>
      </c>
      <c r="I54" s="1"/>
      <c r="J54" s="233"/>
      <c r="K54" s="234"/>
      <c r="L54" s="234"/>
      <c r="M54" s="233"/>
      <c r="N54" s="233"/>
    </row>
    <row r="55" s="21" customFormat="1" ht="13.5" spans="3:14">
      <c r="C55" s="205" t="s">
        <v>264</v>
      </c>
      <c r="D55" s="206" t="s">
        <v>254</v>
      </c>
      <c r="E55" s="206" t="s">
        <v>254</v>
      </c>
      <c r="F55" s="206" t="s">
        <v>254</v>
      </c>
      <c r="G55" s="206" t="str">
        <f t="shared" si="2"/>
        <v>R$ -</v>
      </c>
      <c r="H55" s="206" t="str">
        <f t="shared" si="4"/>
        <v>R$ -</v>
      </c>
      <c r="I55" s="1"/>
      <c r="J55" s="233"/>
      <c r="K55" s="234"/>
      <c r="L55" s="234"/>
      <c r="M55" s="233"/>
      <c r="N55" s="233"/>
    </row>
    <row r="56" s="21" customFormat="1" ht="13.5" spans="3:14">
      <c r="C56" s="205" t="s">
        <v>265</v>
      </c>
      <c r="D56" s="206" t="s">
        <v>254</v>
      </c>
      <c r="E56" s="206" t="s">
        <v>254</v>
      </c>
      <c r="F56" s="206" t="s">
        <v>254</v>
      </c>
      <c r="G56" s="206" t="str">
        <f t="shared" si="2"/>
        <v>R$ -</v>
      </c>
      <c r="H56" s="206" t="str">
        <f t="shared" si="4"/>
        <v>R$ -</v>
      </c>
      <c r="I56" s="1"/>
      <c r="J56" s="233"/>
      <c r="K56" s="234"/>
      <c r="L56" s="234"/>
      <c r="M56" s="233"/>
      <c r="N56" s="233"/>
    </row>
    <row r="57" s="21" customFormat="1" ht="13.5" spans="3:9">
      <c r="C57" s="205" t="s">
        <v>2</v>
      </c>
      <c r="D57" s="206">
        <f>SUM(D45:D56)</f>
        <v>51607.88</v>
      </c>
      <c r="E57" s="206" t="s">
        <v>254</v>
      </c>
      <c r="F57" s="206" t="s">
        <v>254</v>
      </c>
      <c r="G57" s="206">
        <f>SUM(G45:G56)</f>
        <v>51607.88</v>
      </c>
      <c r="H57" s="230">
        <f>G57/G42</f>
        <v>92.1569285714286</v>
      </c>
      <c r="I57" s="1"/>
    </row>
    <row r="58" s="21" customFormat="1" ht="13.5" spans="3:9">
      <c r="C58" s="1" t="s">
        <v>275</v>
      </c>
      <c r="D58" s="163"/>
      <c r="E58" s="8"/>
      <c r="F58" s="163"/>
      <c r="G58" s="163"/>
      <c r="H58" s="8"/>
      <c r="I58" s="1"/>
    </row>
    <row r="59" s="21" customFormat="1" ht="13.5" spans="3:9">
      <c r="C59" s="101" t="s">
        <v>276</v>
      </c>
      <c r="D59" s="1"/>
      <c r="E59" s="1"/>
      <c r="F59" s="1"/>
      <c r="G59" s="1"/>
      <c r="H59" s="1"/>
      <c r="I59" s="1"/>
    </row>
    <row r="60" s="21" customFormat="1" ht="13.5" spans="3:9">
      <c r="C60" s="1"/>
      <c r="D60" s="1"/>
      <c r="E60" s="1"/>
      <c r="F60" s="1"/>
      <c r="G60" s="1"/>
      <c r="H60" s="1"/>
      <c r="I60" s="1"/>
    </row>
    <row r="61" s="21" customFormat="1" ht="13.5" spans="3:9">
      <c r="C61" s="231" t="s">
        <v>277</v>
      </c>
      <c r="D61" s="1"/>
      <c r="E61" s="1"/>
      <c r="F61" s="1"/>
      <c r="G61" s="1"/>
      <c r="H61" s="1"/>
      <c r="I61" s="1"/>
    </row>
    <row r="62" s="21" customFormat="1" ht="13.5" spans="3:9">
      <c r="C62" s="208" t="s">
        <v>232</v>
      </c>
      <c r="D62" s="209" t="s">
        <v>278</v>
      </c>
      <c r="E62" s="210"/>
      <c r="F62" s="210" t="s">
        <v>234</v>
      </c>
      <c r="G62" s="211" t="s">
        <v>279</v>
      </c>
      <c r="H62" s="212"/>
      <c r="I62" s="1"/>
    </row>
    <row r="63" s="21" customFormat="1" ht="13.5" spans="3:9">
      <c r="C63" s="213" t="s">
        <v>236</v>
      </c>
      <c r="D63" s="214" t="s">
        <v>280</v>
      </c>
      <c r="E63" s="215"/>
      <c r="F63" s="215"/>
      <c r="G63" s="232" t="s">
        <v>271</v>
      </c>
      <c r="H63" s="216"/>
      <c r="I63" s="1"/>
    </row>
    <row r="64" s="21" customFormat="1" ht="13.5" spans="3:9">
      <c r="C64" s="213" t="s">
        <v>239</v>
      </c>
      <c r="D64" s="214" t="s">
        <v>240</v>
      </c>
      <c r="E64" s="215"/>
      <c r="F64" s="215"/>
      <c r="G64" s="215" t="s">
        <v>241</v>
      </c>
      <c r="H64" s="216"/>
      <c r="I64" s="1"/>
    </row>
    <row r="65" s="21" customFormat="1" ht="13.5" spans="3:9">
      <c r="C65" s="213" t="s">
        <v>242</v>
      </c>
      <c r="D65" s="214" t="s">
        <v>243</v>
      </c>
      <c r="E65" s="217"/>
      <c r="F65" s="217" t="s">
        <v>244</v>
      </c>
      <c r="G65" s="227">
        <v>422.4</v>
      </c>
      <c r="H65" s="216"/>
      <c r="I65" s="1"/>
    </row>
    <row r="66" s="21" customFormat="1" ht="13.5" spans="3:9">
      <c r="C66" s="219" t="s">
        <v>245</v>
      </c>
      <c r="D66" s="228" t="s">
        <v>281</v>
      </c>
      <c r="E66" s="221"/>
      <c r="F66" s="222"/>
      <c r="G66" s="222"/>
      <c r="H66" s="223"/>
      <c r="I66" s="1"/>
    </row>
    <row r="67" s="21" customFormat="1" ht="25.5" spans="3:14">
      <c r="C67" s="204" t="s">
        <v>247</v>
      </c>
      <c r="D67" s="204" t="s">
        <v>248</v>
      </c>
      <c r="E67" s="204" t="s">
        <v>249</v>
      </c>
      <c r="F67" s="204" t="s">
        <v>250</v>
      </c>
      <c r="G67" s="204" t="s">
        <v>251</v>
      </c>
      <c r="H67" s="204" t="s">
        <v>252</v>
      </c>
      <c r="I67" s="1"/>
      <c r="J67" s="24"/>
      <c r="K67" s="24"/>
      <c r="L67" s="24"/>
      <c r="M67" s="24"/>
      <c r="N67" s="24"/>
    </row>
    <row r="68" s="21" customFormat="1" ht="13.5" spans="3:14">
      <c r="C68" s="205" t="s">
        <v>253</v>
      </c>
      <c r="D68" s="206">
        <v>3266.84</v>
      </c>
      <c r="E68" s="206">
        <v>691.01</v>
      </c>
      <c r="F68" s="206" t="s">
        <v>254</v>
      </c>
      <c r="G68" s="206">
        <f>SUM(D68:E68)</f>
        <v>3957.85</v>
      </c>
      <c r="H68" s="206">
        <f>G68/G$65</f>
        <v>9.36991003787879</v>
      </c>
      <c r="I68" s="1"/>
      <c r="J68" s="233"/>
      <c r="K68" s="234"/>
      <c r="L68" s="234"/>
      <c r="M68" s="233"/>
      <c r="N68" s="233"/>
    </row>
    <row r="69" s="21" customFormat="1" ht="13.5" spans="3:14">
      <c r="C69" s="205" t="s">
        <v>255</v>
      </c>
      <c r="D69" s="206">
        <v>3266.84</v>
      </c>
      <c r="E69" s="206">
        <v>691.01</v>
      </c>
      <c r="F69" s="206" t="s">
        <v>254</v>
      </c>
      <c r="G69" s="206">
        <f t="shared" ref="G69:G79" si="5">SUM(D69:E69)</f>
        <v>3957.85</v>
      </c>
      <c r="H69" s="206">
        <f t="shared" ref="H69:H80" si="6">G69/G$65</f>
        <v>9.36991003787879</v>
      </c>
      <c r="I69" s="1"/>
      <c r="J69" s="233"/>
      <c r="K69" s="233"/>
      <c r="L69" s="234"/>
      <c r="M69" s="233"/>
      <c r="N69" s="233"/>
    </row>
    <row r="70" s="21" customFormat="1" ht="13.5" spans="3:14">
      <c r="C70" s="205" t="s">
        <v>256</v>
      </c>
      <c r="D70" s="206">
        <v>3266.84</v>
      </c>
      <c r="E70" s="206">
        <v>691.01</v>
      </c>
      <c r="F70" s="206" t="s">
        <v>254</v>
      </c>
      <c r="G70" s="206">
        <f t="shared" si="5"/>
        <v>3957.85</v>
      </c>
      <c r="H70" s="206">
        <f t="shared" si="6"/>
        <v>9.36991003787879</v>
      </c>
      <c r="I70" s="1"/>
      <c r="J70" s="233"/>
      <c r="K70" s="233"/>
      <c r="L70" s="234"/>
      <c r="M70" s="233"/>
      <c r="N70" s="233"/>
    </row>
    <row r="71" s="21" customFormat="1" ht="13.5" spans="3:14">
      <c r="C71" s="205" t="s">
        <v>257</v>
      </c>
      <c r="D71" s="206">
        <v>3266.84</v>
      </c>
      <c r="E71" s="206">
        <v>691.01</v>
      </c>
      <c r="F71" s="206" t="s">
        <v>254</v>
      </c>
      <c r="G71" s="206">
        <f t="shared" si="5"/>
        <v>3957.85</v>
      </c>
      <c r="H71" s="206">
        <f t="shared" si="6"/>
        <v>9.36991003787879</v>
      </c>
      <c r="I71" s="1"/>
      <c r="J71" s="233"/>
      <c r="K71" s="233"/>
      <c r="L71" s="234"/>
      <c r="M71" s="233"/>
      <c r="N71" s="233"/>
    </row>
    <row r="72" s="21" customFormat="1" ht="13.5" spans="3:14">
      <c r="C72" s="205" t="s">
        <v>258</v>
      </c>
      <c r="D72" s="206">
        <v>3266.84</v>
      </c>
      <c r="E72" s="206">
        <v>691.01</v>
      </c>
      <c r="F72" s="206">
        <v>574.24</v>
      </c>
      <c r="G72" s="206">
        <f>SUM(D72:F72)</f>
        <v>4532.09</v>
      </c>
      <c r="H72" s="206">
        <f t="shared" si="6"/>
        <v>10.7293797348485</v>
      </c>
      <c r="I72" s="1"/>
      <c r="J72" s="233"/>
      <c r="K72" s="233"/>
      <c r="L72" s="233"/>
      <c r="M72" s="233"/>
      <c r="N72" s="233"/>
    </row>
    <row r="73" s="21" customFormat="1" ht="13.5" spans="3:14">
      <c r="C73" s="205" t="s">
        <v>259</v>
      </c>
      <c r="D73" s="206">
        <v>3266.84</v>
      </c>
      <c r="E73" s="206">
        <v>691.01</v>
      </c>
      <c r="F73" s="206" t="s">
        <v>254</v>
      </c>
      <c r="G73" s="206">
        <f t="shared" si="5"/>
        <v>3957.85</v>
      </c>
      <c r="H73" s="206">
        <f t="shared" si="6"/>
        <v>9.36991003787879</v>
      </c>
      <c r="I73" s="1"/>
      <c r="J73" s="233"/>
      <c r="K73" s="233"/>
      <c r="L73" s="234"/>
      <c r="M73" s="233"/>
      <c r="N73" s="233"/>
    </row>
    <row r="74" s="21" customFormat="1" ht="13.5" spans="3:14">
      <c r="C74" s="205" t="s">
        <v>260</v>
      </c>
      <c r="D74" s="206">
        <v>3266.84</v>
      </c>
      <c r="E74" s="206">
        <v>691.01</v>
      </c>
      <c r="F74" s="206" t="s">
        <v>254</v>
      </c>
      <c r="G74" s="206">
        <f t="shared" si="5"/>
        <v>3957.85</v>
      </c>
      <c r="H74" s="206">
        <f t="shared" si="6"/>
        <v>9.36991003787879</v>
      </c>
      <c r="I74" s="1"/>
      <c r="J74" s="233"/>
      <c r="K74" s="233"/>
      <c r="L74" s="234"/>
      <c r="M74" s="233"/>
      <c r="N74" s="233"/>
    </row>
    <row r="75" s="21" customFormat="1" ht="13.5" spans="3:14">
      <c r="C75" s="205" t="s">
        <v>261</v>
      </c>
      <c r="D75" s="206">
        <v>3266.84</v>
      </c>
      <c r="E75" s="206">
        <v>691.01</v>
      </c>
      <c r="F75" s="206" t="s">
        <v>254</v>
      </c>
      <c r="G75" s="206">
        <f t="shared" si="5"/>
        <v>3957.85</v>
      </c>
      <c r="H75" s="206">
        <f t="shared" si="6"/>
        <v>9.36991003787879</v>
      </c>
      <c r="I75" s="1"/>
      <c r="J75" s="233"/>
      <c r="K75" s="233"/>
      <c r="L75" s="234"/>
      <c r="M75" s="233"/>
      <c r="N75" s="233"/>
    </row>
    <row r="76" s="21" customFormat="1" ht="13.5" spans="3:14">
      <c r="C76" s="205" t="s">
        <v>262</v>
      </c>
      <c r="D76" s="206">
        <v>3266.84</v>
      </c>
      <c r="E76" s="206">
        <v>691.01</v>
      </c>
      <c r="F76" s="206" t="s">
        <v>254</v>
      </c>
      <c r="G76" s="206">
        <f t="shared" si="5"/>
        <v>3957.85</v>
      </c>
      <c r="H76" s="206">
        <f t="shared" si="6"/>
        <v>9.36991003787879</v>
      </c>
      <c r="I76" s="1"/>
      <c r="J76" s="233"/>
      <c r="K76" s="233"/>
      <c r="L76" s="234"/>
      <c r="M76" s="233"/>
      <c r="N76" s="233"/>
    </row>
    <row r="77" s="21" customFormat="1" ht="13.5" spans="3:14">
      <c r="C77" s="205" t="s">
        <v>263</v>
      </c>
      <c r="D77" s="206">
        <v>3266.84</v>
      </c>
      <c r="E77" s="206">
        <v>691.01</v>
      </c>
      <c r="F77" s="206" t="s">
        <v>254</v>
      </c>
      <c r="G77" s="206">
        <f t="shared" si="5"/>
        <v>3957.85</v>
      </c>
      <c r="H77" s="206">
        <f t="shared" si="6"/>
        <v>9.36991003787879</v>
      </c>
      <c r="I77" s="1"/>
      <c r="J77" s="233"/>
      <c r="K77" s="233"/>
      <c r="L77" s="234"/>
      <c r="M77" s="233"/>
      <c r="N77" s="233"/>
    </row>
    <row r="78" s="21" customFormat="1" ht="13.5" spans="3:14">
      <c r="C78" s="205" t="s">
        <v>264</v>
      </c>
      <c r="D78" s="206">
        <v>3266.84</v>
      </c>
      <c r="E78" s="206" t="s">
        <v>254</v>
      </c>
      <c r="F78" s="206" t="s">
        <v>254</v>
      </c>
      <c r="G78" s="206">
        <f t="shared" si="5"/>
        <v>3266.84</v>
      </c>
      <c r="H78" s="206">
        <f t="shared" si="6"/>
        <v>7.73399621212121</v>
      </c>
      <c r="I78" s="1"/>
      <c r="J78" s="233"/>
      <c r="K78" s="233"/>
      <c r="L78" s="234"/>
      <c r="M78" s="233"/>
      <c r="N78" s="233"/>
    </row>
    <row r="79" s="21" customFormat="1" ht="13.5" spans="3:14">
      <c r="C79" s="205" t="s">
        <v>265</v>
      </c>
      <c r="D79" s="206">
        <v>3344.94</v>
      </c>
      <c r="E79" s="206" t="s">
        <v>254</v>
      </c>
      <c r="F79" s="206" t="s">
        <v>254</v>
      </c>
      <c r="G79" s="206">
        <f t="shared" si="5"/>
        <v>3344.94</v>
      </c>
      <c r="H79" s="206">
        <f t="shared" si="6"/>
        <v>7.91889204545455</v>
      </c>
      <c r="I79" s="1"/>
      <c r="J79" s="233"/>
      <c r="K79" s="234"/>
      <c r="L79" s="234"/>
      <c r="M79" s="233"/>
      <c r="N79" s="233"/>
    </row>
    <row r="80" s="21" customFormat="1" ht="13.5" spans="3:9">
      <c r="C80" s="205" t="s">
        <v>2</v>
      </c>
      <c r="D80" s="206">
        <f>SUM(D68:D79)</f>
        <v>39280.18</v>
      </c>
      <c r="E80" s="206">
        <f>SUM(E68:E79)</f>
        <v>6910.1</v>
      </c>
      <c r="F80" s="206">
        <f>SUM(F68:F79)</f>
        <v>574.24</v>
      </c>
      <c r="G80" s="206">
        <f>SUM(G68:G79)</f>
        <v>46764.52</v>
      </c>
      <c r="H80" s="230">
        <f t="shared" si="6"/>
        <v>110.711458333333</v>
      </c>
      <c r="I80" s="1"/>
    </row>
    <row r="81" s="21" customFormat="1" ht="13.5" spans="3:9">
      <c r="C81" s="1" t="s">
        <v>282</v>
      </c>
      <c r="D81" s="163"/>
      <c r="E81" s="8"/>
      <c r="F81" s="163"/>
      <c r="G81" s="163"/>
      <c r="H81" s="8"/>
      <c r="I81" s="1"/>
    </row>
    <row r="82" s="21" customFormat="1" ht="13.5" spans="3:9">
      <c r="C82" s="101" t="s">
        <v>283</v>
      </c>
      <c r="D82" s="1"/>
      <c r="E82" s="1"/>
      <c r="F82" s="1"/>
      <c r="G82" s="1"/>
      <c r="H82" s="1"/>
      <c r="I82" s="1"/>
    </row>
    <row r="83" s="21" customFormat="1" ht="13.5" spans="3:9">
      <c r="C83" s="1"/>
      <c r="D83" s="1"/>
      <c r="E83" s="1"/>
      <c r="F83" s="1"/>
      <c r="G83" s="1"/>
      <c r="H83" s="1"/>
      <c r="I83" s="1"/>
    </row>
    <row r="84" s="21" customFormat="1" ht="13.5" spans="3:9">
      <c r="C84" s="79" t="s">
        <v>284</v>
      </c>
      <c r="D84" s="1"/>
      <c r="E84" s="1"/>
      <c r="F84" s="1"/>
      <c r="G84" s="1"/>
      <c r="H84" s="1"/>
      <c r="I84" s="1"/>
    </row>
    <row r="85" s="21" customFormat="1" ht="13.5" spans="3:9">
      <c r="C85" s="208" t="s">
        <v>232</v>
      </c>
      <c r="D85" s="209" t="s">
        <v>285</v>
      </c>
      <c r="E85" s="235"/>
      <c r="F85" s="210" t="s">
        <v>234</v>
      </c>
      <c r="G85" s="225" t="s">
        <v>286</v>
      </c>
      <c r="H85" s="236"/>
      <c r="I85" s="1"/>
    </row>
    <row r="86" s="21" customFormat="1" ht="13.5" spans="3:9">
      <c r="C86" s="213" t="s">
        <v>236</v>
      </c>
      <c r="D86" s="237" t="s">
        <v>287</v>
      </c>
      <c r="E86" s="214"/>
      <c r="F86" s="215"/>
      <c r="G86" s="232" t="s">
        <v>238</v>
      </c>
      <c r="H86" s="238"/>
      <c r="I86" s="1"/>
    </row>
    <row r="87" s="21" customFormat="1" ht="13.5" spans="3:9">
      <c r="C87" s="213" t="s">
        <v>239</v>
      </c>
      <c r="D87" s="214" t="s">
        <v>288</v>
      </c>
      <c r="E87" s="214"/>
      <c r="F87" s="215"/>
      <c r="G87" s="214" t="s">
        <v>241</v>
      </c>
      <c r="H87" s="238"/>
      <c r="I87" s="1"/>
    </row>
    <row r="88" spans="2:11">
      <c r="B88" s="21"/>
      <c r="C88" s="213" t="s">
        <v>242</v>
      </c>
      <c r="D88" s="214" t="s">
        <v>289</v>
      </c>
      <c r="E88" s="239"/>
      <c r="F88" s="217" t="s">
        <v>244</v>
      </c>
      <c r="G88" s="227">
        <v>1341.43</v>
      </c>
      <c r="H88" s="238"/>
      <c r="I88" s="1"/>
      <c r="J88" s="21"/>
      <c r="K88" s="21"/>
    </row>
    <row r="89" spans="2:11">
      <c r="B89" s="21"/>
      <c r="C89" s="219" t="s">
        <v>245</v>
      </c>
      <c r="D89" s="228" t="s">
        <v>290</v>
      </c>
      <c r="E89" s="228"/>
      <c r="F89" s="222"/>
      <c r="G89" s="222"/>
      <c r="H89" s="223"/>
      <c r="I89" s="1"/>
      <c r="J89" s="21"/>
      <c r="K89" s="21"/>
    </row>
    <row r="90" ht="25.5" spans="2:11">
      <c r="B90" s="21"/>
      <c r="C90" s="204" t="s">
        <v>247</v>
      </c>
      <c r="D90" s="204" t="s">
        <v>248</v>
      </c>
      <c r="E90" s="204" t="s">
        <v>291</v>
      </c>
      <c r="F90" s="204" t="s">
        <v>292</v>
      </c>
      <c r="G90" s="204" t="s">
        <v>251</v>
      </c>
      <c r="H90" s="204" t="s">
        <v>252</v>
      </c>
      <c r="I90" s="1"/>
      <c r="J90" s="21"/>
      <c r="K90" s="21"/>
    </row>
    <row r="91" spans="2:14">
      <c r="B91" s="21"/>
      <c r="C91" s="205" t="s">
        <v>253</v>
      </c>
      <c r="D91" s="240">
        <v>16442.36</v>
      </c>
      <c r="E91" s="206">
        <f>SUM(E81:E90)</f>
        <v>0</v>
      </c>
      <c r="F91" s="240">
        <v>1715.96</v>
      </c>
      <c r="G91" s="206">
        <f>SUM(D91,F91)</f>
        <v>18158.32</v>
      </c>
      <c r="H91" s="206">
        <f>G91/G$88</f>
        <v>13.5365393647078</v>
      </c>
      <c r="I91" s="1"/>
      <c r="J91" s="233"/>
      <c r="K91" s="233"/>
      <c r="L91" s="233"/>
      <c r="M91" s="233"/>
      <c r="N91" s="233"/>
    </row>
    <row r="92" spans="2:14">
      <c r="B92" s="21"/>
      <c r="C92" s="205" t="s">
        <v>255</v>
      </c>
      <c r="D92" s="240">
        <v>16442.36</v>
      </c>
      <c r="E92" s="206" t="s">
        <v>254</v>
      </c>
      <c r="F92" s="240">
        <v>1715.96</v>
      </c>
      <c r="G92" s="206">
        <f t="shared" ref="G92:G98" si="7">SUM(D92,F92)</f>
        <v>18158.32</v>
      </c>
      <c r="H92" s="206">
        <f t="shared" ref="H92:H103" si="8">G92/G$88</f>
        <v>13.5365393647078</v>
      </c>
      <c r="I92" s="1"/>
      <c r="J92" s="233"/>
      <c r="K92" s="234"/>
      <c r="L92" s="233"/>
      <c r="M92" s="233"/>
      <c r="N92" s="233"/>
    </row>
    <row r="93" spans="2:14">
      <c r="B93" s="21"/>
      <c r="C93" s="205" t="s">
        <v>256</v>
      </c>
      <c r="D93" s="240">
        <v>16442.36</v>
      </c>
      <c r="E93" s="206" t="s">
        <v>254</v>
      </c>
      <c r="F93" s="240">
        <v>1715.96</v>
      </c>
      <c r="G93" s="206">
        <f t="shared" si="7"/>
        <v>18158.32</v>
      </c>
      <c r="H93" s="206">
        <f t="shared" si="8"/>
        <v>13.5365393647078</v>
      </c>
      <c r="I93" s="1"/>
      <c r="J93" s="233"/>
      <c r="K93" s="234"/>
      <c r="L93" s="233"/>
      <c r="M93" s="233"/>
      <c r="N93" s="233"/>
    </row>
    <row r="94" spans="2:14">
      <c r="B94" s="21"/>
      <c r="C94" s="205" t="s">
        <v>257</v>
      </c>
      <c r="D94" s="240">
        <v>16442.36</v>
      </c>
      <c r="E94" s="206" t="s">
        <v>254</v>
      </c>
      <c r="F94" s="240">
        <v>1715.96</v>
      </c>
      <c r="G94" s="206">
        <f t="shared" si="7"/>
        <v>18158.32</v>
      </c>
      <c r="H94" s="206">
        <f t="shared" si="8"/>
        <v>13.5365393647078</v>
      </c>
      <c r="I94" s="1"/>
      <c r="J94" s="233"/>
      <c r="K94" s="234"/>
      <c r="L94" s="233"/>
      <c r="M94" s="233"/>
      <c r="N94" s="233"/>
    </row>
    <row r="95" spans="2:14">
      <c r="B95" s="21"/>
      <c r="C95" s="205" t="s">
        <v>258</v>
      </c>
      <c r="D95" s="240">
        <v>16442.36</v>
      </c>
      <c r="E95" s="206" t="s">
        <v>254</v>
      </c>
      <c r="F95" s="240">
        <v>1715.96</v>
      </c>
      <c r="G95" s="206">
        <f t="shared" si="7"/>
        <v>18158.32</v>
      </c>
      <c r="H95" s="206">
        <f t="shared" si="8"/>
        <v>13.5365393647078</v>
      </c>
      <c r="I95" s="1"/>
      <c r="J95" s="233"/>
      <c r="K95" s="234"/>
      <c r="L95" s="233"/>
      <c r="M95" s="233"/>
      <c r="N95" s="233"/>
    </row>
    <row r="96" spans="2:14">
      <c r="B96" s="21"/>
      <c r="C96" s="205" t="s">
        <v>259</v>
      </c>
      <c r="D96" s="240">
        <v>17365.83</v>
      </c>
      <c r="E96" s="206" t="s">
        <v>254</v>
      </c>
      <c r="F96" s="240">
        <v>1812.34</v>
      </c>
      <c r="G96" s="206">
        <f t="shared" si="7"/>
        <v>19178.17</v>
      </c>
      <c r="H96" s="206">
        <f t="shared" si="8"/>
        <v>14.296810120543</v>
      </c>
      <c r="I96" s="1"/>
      <c r="J96" s="233"/>
      <c r="K96" s="234"/>
      <c r="L96" s="233"/>
      <c r="M96" s="233"/>
      <c r="N96" s="233"/>
    </row>
    <row r="97" spans="2:14">
      <c r="B97" s="21"/>
      <c r="C97" s="205" t="s">
        <v>260</v>
      </c>
      <c r="D97" s="240">
        <v>17701.64</v>
      </c>
      <c r="E97" s="206" t="s">
        <v>254</v>
      </c>
      <c r="F97" s="240">
        <v>1847.38</v>
      </c>
      <c r="G97" s="206">
        <f t="shared" si="7"/>
        <v>19549.02</v>
      </c>
      <c r="H97" s="206">
        <f t="shared" si="8"/>
        <v>14.5732688250598</v>
      </c>
      <c r="I97" s="1"/>
      <c r="J97" s="233"/>
      <c r="K97" s="234"/>
      <c r="L97" s="233"/>
      <c r="M97" s="233"/>
      <c r="N97" s="233"/>
    </row>
    <row r="98" spans="2:14">
      <c r="B98" s="21"/>
      <c r="C98" s="205" t="s">
        <v>261</v>
      </c>
      <c r="D98" s="240">
        <v>17701.64</v>
      </c>
      <c r="E98" s="206" t="s">
        <v>254</v>
      </c>
      <c r="F98" s="240">
        <v>1847.38</v>
      </c>
      <c r="G98" s="206">
        <f t="shared" si="7"/>
        <v>19549.02</v>
      </c>
      <c r="H98" s="206">
        <f t="shared" si="8"/>
        <v>14.5732688250598</v>
      </c>
      <c r="I98" s="1"/>
      <c r="J98" s="233"/>
      <c r="K98" s="234"/>
      <c r="L98" s="233"/>
      <c r="M98" s="233"/>
      <c r="N98" s="233"/>
    </row>
    <row r="99" spans="2:14">
      <c r="B99" s="21"/>
      <c r="C99" s="205" t="s">
        <v>262</v>
      </c>
      <c r="D99" s="206">
        <v>7080.61</v>
      </c>
      <c r="E99" s="241">
        <v>-15297.98</v>
      </c>
      <c r="F99" s="206">
        <v>738.95</v>
      </c>
      <c r="G99" s="206">
        <v>7819.56</v>
      </c>
      <c r="H99" s="206">
        <f t="shared" si="8"/>
        <v>5.82927174731443</v>
      </c>
      <c r="I99" s="1"/>
      <c r="J99" s="233"/>
      <c r="K99" s="234"/>
      <c r="L99" s="233"/>
      <c r="M99" s="233"/>
      <c r="N99" s="233"/>
    </row>
    <row r="100" spans="2:14">
      <c r="B100" s="21"/>
      <c r="C100" s="205" t="s">
        <v>263</v>
      </c>
      <c r="D100" s="206" t="s">
        <v>254</v>
      </c>
      <c r="E100" s="206" t="s">
        <v>254</v>
      </c>
      <c r="F100" s="206" t="s">
        <v>254</v>
      </c>
      <c r="G100" s="206" t="s">
        <v>254</v>
      </c>
      <c r="H100" s="206" t="s">
        <v>254</v>
      </c>
      <c r="I100" s="1"/>
      <c r="J100" s="233"/>
      <c r="K100" s="234"/>
      <c r="L100" s="233"/>
      <c r="M100" s="233"/>
      <c r="N100" s="233"/>
    </row>
    <row r="101" spans="2:14">
      <c r="B101" s="21"/>
      <c r="C101" s="205" t="s">
        <v>264</v>
      </c>
      <c r="D101" s="206" t="s">
        <v>254</v>
      </c>
      <c r="E101" s="206" t="s">
        <v>254</v>
      </c>
      <c r="F101" s="206" t="s">
        <v>254</v>
      </c>
      <c r="G101" s="206" t="s">
        <v>254</v>
      </c>
      <c r="H101" s="206" t="s">
        <v>254</v>
      </c>
      <c r="I101" s="1"/>
      <c r="J101" s="233"/>
      <c r="K101" s="234"/>
      <c r="L101" s="233"/>
      <c r="M101" s="233"/>
      <c r="N101" s="233"/>
    </row>
    <row r="102" spans="2:14">
      <c r="B102" s="21"/>
      <c r="C102" s="205" t="s">
        <v>265</v>
      </c>
      <c r="D102" s="206" t="s">
        <v>254</v>
      </c>
      <c r="E102" s="206" t="s">
        <v>254</v>
      </c>
      <c r="F102" s="206" t="s">
        <v>254</v>
      </c>
      <c r="G102" s="206" t="s">
        <v>254</v>
      </c>
      <c r="H102" s="206" t="s">
        <v>254</v>
      </c>
      <c r="I102" s="1"/>
      <c r="J102" s="233"/>
      <c r="K102" s="234"/>
      <c r="L102" s="233"/>
      <c r="M102" s="233"/>
      <c r="N102" s="233"/>
    </row>
    <row r="103" spans="2:11">
      <c r="B103" s="21"/>
      <c r="C103" s="205" t="s">
        <v>2</v>
      </c>
      <c r="D103" s="206">
        <f>SUM(D91:D102)</f>
        <v>142061.52</v>
      </c>
      <c r="E103" s="242">
        <f>SUM(E91:E102)</f>
        <v>-15297.98</v>
      </c>
      <c r="F103" s="206">
        <f>SUM(F91:F102)</f>
        <v>14825.85</v>
      </c>
      <c r="G103" s="206">
        <f>SUM(G91:G102)</f>
        <v>156887.37</v>
      </c>
      <c r="H103" s="206">
        <f t="shared" si="8"/>
        <v>116.955316341516</v>
      </c>
      <c r="I103" s="1"/>
      <c r="J103" s="21"/>
      <c r="K103" s="21"/>
    </row>
    <row r="104" spans="2:11">
      <c r="B104" s="21"/>
      <c r="C104" s="1" t="s">
        <v>293</v>
      </c>
      <c r="D104" s="163"/>
      <c r="E104" s="8"/>
      <c r="F104" s="163"/>
      <c r="G104" s="163"/>
      <c r="H104" s="8"/>
      <c r="I104" s="1"/>
      <c r="J104" s="21"/>
      <c r="K104" s="21"/>
    </row>
    <row r="105" spans="2:11">
      <c r="B105" s="21"/>
      <c r="C105" s="243" t="s">
        <v>294</v>
      </c>
      <c r="D105" s="1"/>
      <c r="E105" s="1"/>
      <c r="F105" s="1"/>
      <c r="G105" s="1"/>
      <c r="H105" s="1"/>
      <c r="I105" s="1"/>
      <c r="J105" s="21"/>
      <c r="K105" s="21"/>
    </row>
    <row r="106" spans="2:11">
      <c r="B106" s="21"/>
      <c r="C106" s="101" t="s">
        <v>295</v>
      </c>
      <c r="D106" s="1"/>
      <c r="E106" s="1"/>
      <c r="F106" s="1"/>
      <c r="G106" s="1"/>
      <c r="H106" s="1"/>
      <c r="I106" s="1"/>
      <c r="J106" s="21"/>
      <c r="K106" s="21"/>
    </row>
    <row r="107" spans="2:11">
      <c r="B107" s="21"/>
      <c r="C107" s="1"/>
      <c r="D107" s="1"/>
      <c r="E107" s="1"/>
      <c r="F107" s="1"/>
      <c r="G107" s="1"/>
      <c r="H107" s="1"/>
      <c r="I107" s="1"/>
      <c r="J107" s="21"/>
      <c r="K107" s="21"/>
    </row>
  </sheetData>
  <pageMargins left="0.196850393700787" right="0.196850393700787" top="0.393700787401575" bottom="0.393700787401575" header="0.31496062992126" footer="0.118110236220472"/>
  <pageSetup paperSize="9" scale="69" orientation="landscape"/>
  <headerFooter>
    <oddFooter>&amp;CPágina &amp;P</oddFooter>
  </headerFooter>
  <ignoredErrors>
    <ignoredError sqref="G72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B136"/>
  <sheetViews>
    <sheetView showGridLines="0" zoomScale="75" zoomScaleNormal="75" topLeftCell="B1" workbookViewId="0">
      <selection activeCell="C15" sqref="C15"/>
    </sheetView>
  </sheetViews>
  <sheetFormatPr defaultColWidth="9.14285714285714" defaultRowHeight="13.5"/>
  <cols>
    <col min="1" max="1" width="0.333333333333333" style="21" hidden="1" customWidth="1"/>
    <col min="2" max="2" width="4.43809523809524" style="1" customWidth="1"/>
    <col min="3" max="3" width="14" style="1" customWidth="1"/>
    <col min="4" max="8" width="9.1047619047619" style="1" customWidth="1"/>
    <col min="9" max="9" width="10.3333333333333" style="55" customWidth="1"/>
    <col min="10" max="10" width="16.552380952381" style="55" customWidth="1"/>
    <col min="11" max="11" width="15.4380952380952" style="55" customWidth="1"/>
    <col min="12" max="12" width="4.43809523809524" style="55" customWidth="1"/>
    <col min="13" max="13" width="14" style="1" customWidth="1"/>
    <col min="14" max="14" width="55.8095238095238" style="1" customWidth="1"/>
    <col min="15" max="15" width="24.4285714285714" style="1" customWidth="1"/>
    <col min="16" max="16" width="10.3333333333333" style="1" customWidth="1"/>
    <col min="17" max="17" width="19.552380952381" style="55" customWidth="1"/>
    <col min="18" max="18" width="4.43809523809524" style="21" customWidth="1"/>
    <col min="19" max="19" width="14" style="21" customWidth="1"/>
    <col min="20" max="21" width="9.1047619047619" style="21" customWidth="1"/>
    <col min="22" max="22" width="14.3333333333333" style="21" customWidth="1"/>
    <col min="23" max="26" width="9.1047619047619" style="21" customWidth="1"/>
    <col min="27" max="27" width="13.6666666666667" style="21" customWidth="1"/>
    <col min="28" max="28" width="9.1047619047619" style="21" customWidth="1"/>
    <col min="29" max="29" width="19" style="21" hidden="1" customWidth="1"/>
    <col min="30" max="16380" width="9.1047619047619" style="21" hidden="1"/>
    <col min="16381" max="16384" width="9.14285714285714" style="21"/>
  </cols>
  <sheetData>
    <row r="1" spans="2:28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</row>
    <row r="2" spans="2:28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</row>
    <row r="3" spans="2:28"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</row>
    <row r="4" spans="2:26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2:26"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9:18">
      <c r="I6" s="1"/>
      <c r="J6" s="1"/>
      <c r="K6" s="1"/>
      <c r="L6" s="1"/>
      <c r="Q6" s="1"/>
      <c r="R6" s="1"/>
    </row>
    <row r="7" spans="9:18">
      <c r="I7" s="1"/>
      <c r="J7" s="1"/>
      <c r="K7" s="1"/>
      <c r="L7" s="1"/>
      <c r="Q7" s="1"/>
      <c r="R7" s="1"/>
    </row>
    <row r="8" spans="9:18">
      <c r="I8" s="1"/>
      <c r="J8" s="1"/>
      <c r="K8" s="1"/>
      <c r="L8" s="1"/>
      <c r="Q8" s="1"/>
      <c r="R8" s="1"/>
    </row>
    <row r="9" spans="9:18">
      <c r="I9" s="1"/>
      <c r="J9" s="1"/>
      <c r="K9" s="1"/>
      <c r="L9" s="1"/>
      <c r="Q9" s="1"/>
      <c r="R9" s="1"/>
    </row>
    <row r="10" spans="9:18">
      <c r="I10" s="1"/>
      <c r="J10" s="1"/>
      <c r="K10" s="1"/>
      <c r="L10" s="1"/>
      <c r="Q10" s="1"/>
      <c r="R10" s="1"/>
    </row>
    <row r="11" spans="9:18">
      <c r="I11" s="1"/>
      <c r="J11" s="1"/>
      <c r="K11" s="1"/>
      <c r="L11" s="1"/>
      <c r="Q11" s="1"/>
      <c r="R11" s="1"/>
    </row>
    <row r="12" spans="9:18">
      <c r="I12" s="1"/>
      <c r="J12" s="1"/>
      <c r="K12" s="1"/>
      <c r="L12" s="1"/>
      <c r="Q12" s="1"/>
      <c r="R12" s="1"/>
    </row>
    <row r="13" spans="9:18">
      <c r="I13" s="1"/>
      <c r="J13" s="1"/>
      <c r="K13" s="1"/>
      <c r="L13" s="1"/>
      <c r="Q13" s="1"/>
      <c r="R13" s="1"/>
    </row>
    <row r="14" spans="6:18">
      <c r="F14" s="169"/>
      <c r="I14" s="1"/>
      <c r="J14" s="1"/>
      <c r="K14" s="1"/>
      <c r="L14" s="1"/>
      <c r="Q14" s="1"/>
      <c r="R14" s="1"/>
    </row>
    <row r="15" ht="14.25" spans="9:18">
      <c r="I15" s="1"/>
      <c r="J15" s="1"/>
      <c r="K15" s="1"/>
      <c r="L15" s="1"/>
      <c r="Q15" s="1"/>
      <c r="R15" s="1"/>
    </row>
    <row r="16" ht="55" customHeight="1" spans="3:18">
      <c r="C16" s="75" t="s">
        <v>296</v>
      </c>
      <c r="D16" s="76"/>
      <c r="E16" s="76"/>
      <c r="F16" s="76"/>
      <c r="G16" s="76"/>
      <c r="H16" s="76"/>
      <c r="I16" s="76"/>
      <c r="J16" s="76"/>
      <c r="K16" s="76"/>
      <c r="L16" s="78"/>
      <c r="N16" s="79" t="s">
        <v>297</v>
      </c>
      <c r="O16" s="80"/>
      <c r="Q16" s="1"/>
      <c r="R16" s="1"/>
    </row>
    <row r="17" ht="25.5" spans="9:18">
      <c r="I17" s="1"/>
      <c r="J17" s="1"/>
      <c r="K17" s="1"/>
      <c r="L17" s="1"/>
      <c r="N17" s="204" t="s">
        <v>298</v>
      </c>
      <c r="O17" s="204" t="s">
        <v>299</v>
      </c>
      <c r="Q17" s="1"/>
      <c r="R17" s="1"/>
    </row>
    <row r="18" spans="9:18">
      <c r="I18" s="1"/>
      <c r="J18" s="1"/>
      <c r="K18" s="1"/>
      <c r="L18" s="1"/>
      <c r="N18" s="205" t="s">
        <v>246</v>
      </c>
      <c r="O18" s="206">
        <v>84211.51</v>
      </c>
      <c r="Q18" s="1"/>
      <c r="R18" s="1"/>
    </row>
    <row r="19" spans="9:18">
      <c r="I19" s="1"/>
      <c r="J19" s="1"/>
      <c r="K19" s="1"/>
      <c r="L19" s="1"/>
      <c r="N19" s="205" t="s">
        <v>300</v>
      </c>
      <c r="O19" s="206">
        <v>51607.88</v>
      </c>
      <c r="Q19" s="1"/>
      <c r="R19" s="1"/>
    </row>
    <row r="20" spans="9:18">
      <c r="I20" s="1"/>
      <c r="J20" s="1"/>
      <c r="K20" s="1"/>
      <c r="L20" s="1"/>
      <c r="N20" s="205" t="s">
        <v>281</v>
      </c>
      <c r="O20" s="206">
        <v>46764.52</v>
      </c>
      <c r="Q20" s="1"/>
      <c r="R20" s="1"/>
    </row>
    <row r="21" spans="9:18">
      <c r="I21" s="1"/>
      <c r="J21" s="1"/>
      <c r="K21" s="1"/>
      <c r="L21" s="1"/>
      <c r="N21" s="205" t="s">
        <v>290</v>
      </c>
      <c r="O21" s="206">
        <v>156887.37</v>
      </c>
      <c r="Q21" s="1"/>
      <c r="R21" s="1"/>
    </row>
    <row r="22" spans="9:18">
      <c r="I22" s="1"/>
      <c r="J22" s="1"/>
      <c r="K22" s="1"/>
      <c r="L22" s="1"/>
      <c r="Q22" s="1"/>
      <c r="R22" s="1"/>
    </row>
    <row r="23" spans="9:18">
      <c r="I23" s="1"/>
      <c r="J23" s="1"/>
      <c r="K23" s="1"/>
      <c r="L23" s="1"/>
      <c r="Q23" s="1"/>
      <c r="R23" s="1"/>
    </row>
    <row r="24" spans="9:18">
      <c r="I24" s="1"/>
      <c r="J24" s="1"/>
      <c r="K24" s="1"/>
      <c r="L24" s="1"/>
      <c r="Q24" s="1"/>
      <c r="R24" s="1"/>
    </row>
    <row r="25" spans="9:18">
      <c r="I25" s="1"/>
      <c r="J25" s="1"/>
      <c r="K25" s="1"/>
      <c r="L25" s="1"/>
      <c r="Q25" s="1"/>
      <c r="R25" s="1"/>
    </row>
    <row r="26" spans="9:18">
      <c r="I26" s="1"/>
      <c r="J26" s="1"/>
      <c r="K26" s="1"/>
      <c r="L26" s="1"/>
      <c r="Q26" s="1"/>
      <c r="R26" s="1"/>
    </row>
    <row r="27" spans="9:18">
      <c r="I27" s="1"/>
      <c r="J27" s="1"/>
      <c r="K27" s="1"/>
      <c r="L27" s="1"/>
      <c r="N27" s="53"/>
      <c r="O27" s="207"/>
      <c r="Q27" s="1"/>
      <c r="R27" s="1"/>
    </row>
    <row r="28" spans="9:18">
      <c r="I28" s="1"/>
      <c r="J28" s="1"/>
      <c r="K28" s="1"/>
      <c r="L28" s="1"/>
      <c r="N28" s="55"/>
      <c r="O28" s="55"/>
      <c r="Q28" s="1"/>
      <c r="R28" s="1"/>
    </row>
    <row r="29" spans="9:18">
      <c r="I29" s="1"/>
      <c r="J29" s="1"/>
      <c r="K29" s="1"/>
      <c r="L29" s="1"/>
      <c r="N29" s="55"/>
      <c r="O29" s="55"/>
      <c r="Q29" s="1"/>
      <c r="R29" s="1"/>
    </row>
    <row r="30" spans="9:18">
      <c r="I30" s="1"/>
      <c r="J30" s="1"/>
      <c r="K30" s="1"/>
      <c r="L30" s="1"/>
      <c r="Q30" s="1"/>
      <c r="R30" s="1"/>
    </row>
    <row r="31" spans="9:18">
      <c r="I31" s="1"/>
      <c r="J31" s="1"/>
      <c r="K31" s="1"/>
      <c r="L31" s="1"/>
      <c r="Q31" s="1"/>
      <c r="R31" s="1"/>
    </row>
    <row r="32" spans="9:18">
      <c r="I32" s="1"/>
      <c r="J32" s="1"/>
      <c r="K32" s="1"/>
      <c r="L32" s="1"/>
      <c r="Q32" s="1"/>
      <c r="R32" s="1"/>
    </row>
    <row r="33" spans="9:18">
      <c r="I33" s="1"/>
      <c r="J33" s="1"/>
      <c r="K33" s="1"/>
      <c r="L33" s="1"/>
      <c r="Q33" s="1"/>
      <c r="R33" s="1"/>
    </row>
    <row r="34" spans="9:18">
      <c r="I34" s="1"/>
      <c r="J34" s="1"/>
      <c r="K34" s="1"/>
      <c r="L34" s="1"/>
      <c r="Q34" s="1"/>
      <c r="R34" s="1"/>
    </row>
    <row r="35" spans="2:28">
      <c r="B35" s="55"/>
      <c r="C35" s="55"/>
      <c r="D35" s="55"/>
      <c r="E35" s="55"/>
      <c r="F35" s="55"/>
      <c r="G35" s="55"/>
      <c r="H35" s="55"/>
      <c r="M35" s="55"/>
      <c r="P35" s="55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1"/>
    </row>
    <row r="36" spans="2:28">
      <c r="B36" s="55"/>
      <c r="C36" s="55"/>
      <c r="D36" s="55"/>
      <c r="E36" s="55"/>
      <c r="F36" s="55"/>
      <c r="G36" s="55"/>
      <c r="H36" s="55"/>
      <c r="M36" s="55"/>
      <c r="P36" s="55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1"/>
    </row>
    <row r="37" spans="2:28">
      <c r="B37" s="55"/>
      <c r="C37" s="55"/>
      <c r="D37" s="55"/>
      <c r="E37" s="55"/>
      <c r="F37" s="55"/>
      <c r="G37" s="55"/>
      <c r="H37" s="55"/>
      <c r="M37" s="55"/>
      <c r="P37" s="55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1"/>
    </row>
    <row r="38" spans="28:28">
      <c r="AB38" s="1"/>
    </row>
    <row r="39" ht="49.5" customHeight="1" spans="28:28">
      <c r="AB39" s="1"/>
    </row>
    <row r="40" ht="15" customHeight="1" spans="28:28">
      <c r="AB40" s="1"/>
    </row>
    <row r="41" s="72" customFormat="1" ht="15" customHeight="1" spans="2:28">
      <c r="B41" s="1"/>
      <c r="C41" s="1"/>
      <c r="D41" s="1"/>
      <c r="E41" s="1"/>
      <c r="F41" s="1"/>
      <c r="G41" s="1"/>
      <c r="H41" s="1"/>
      <c r="I41" s="55"/>
      <c r="J41" s="55"/>
      <c r="K41" s="55"/>
      <c r="L41" s="55"/>
      <c r="M41" s="1"/>
      <c r="N41" s="1"/>
      <c r="O41" s="1"/>
      <c r="P41" s="1"/>
      <c r="Q41" s="55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1"/>
    </row>
    <row r="42" ht="15" customHeight="1" spans="3:28">
      <c r="C42" s="1" t="s">
        <v>301</v>
      </c>
      <c r="AB42" s="1"/>
    </row>
    <row r="43" ht="15" customHeight="1" spans="3:28">
      <c r="C43" s="1" t="s">
        <v>302</v>
      </c>
      <c r="AB43" s="1"/>
    </row>
    <row r="44" ht="15" customHeight="1" spans="28:28">
      <c r="AB44" s="24"/>
    </row>
    <row r="45" ht="15" customHeight="1" spans="28:28">
      <c r="AB45" s="24"/>
    </row>
    <row r="46" ht="15" customHeight="1" spans="28:28">
      <c r="AB46" s="24"/>
    </row>
    <row r="47" ht="15" customHeight="1" spans="28:28">
      <c r="AB47" s="24"/>
    </row>
    <row r="48" ht="15" customHeight="1" spans="28:28">
      <c r="AB48" s="24"/>
    </row>
    <row r="49" ht="15" customHeight="1" spans="28:28">
      <c r="AB49" s="24"/>
    </row>
    <row r="50" ht="15" customHeight="1" spans="28:28">
      <c r="AB50" s="24"/>
    </row>
    <row r="51" ht="15" customHeight="1"/>
    <row r="52" ht="15" customHeight="1"/>
    <row r="53" ht="15" customHeight="1"/>
    <row r="54" ht="15" customHeight="1"/>
    <row r="55" ht="15" customHeight="1"/>
    <row r="56" ht="15" customHeight="1"/>
    <row r="57" s="72" customFormat="1" ht="15" customHeight="1" spans="2:28">
      <c r="B57" s="1"/>
      <c r="C57" s="1"/>
      <c r="D57" s="1"/>
      <c r="E57" s="1"/>
      <c r="F57" s="1"/>
      <c r="G57" s="1"/>
      <c r="H57" s="1"/>
      <c r="I57" s="55"/>
      <c r="J57" s="55"/>
      <c r="K57" s="55"/>
      <c r="L57" s="55"/>
      <c r="M57" s="1"/>
      <c r="N57" s="1"/>
      <c r="O57" s="1"/>
      <c r="P57" s="1"/>
      <c r="Q57" s="55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</row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s="72" customFormat="1" ht="15" customHeight="1" spans="2:28">
      <c r="B73" s="1"/>
      <c r="C73" s="1"/>
      <c r="D73" s="1"/>
      <c r="E73" s="1"/>
      <c r="F73" s="1"/>
      <c r="G73" s="1"/>
      <c r="H73" s="1"/>
      <c r="I73" s="55"/>
      <c r="J73" s="55"/>
      <c r="K73" s="55"/>
      <c r="L73" s="55"/>
      <c r="M73" s="1"/>
      <c r="N73" s="1"/>
      <c r="O73" s="1"/>
      <c r="P73" s="1"/>
      <c r="Q73" s="55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s="72" customFormat="1" ht="15" customHeight="1" spans="2:28">
      <c r="B89" s="1"/>
      <c r="C89" s="1"/>
      <c r="D89" s="1"/>
      <c r="E89" s="1"/>
      <c r="F89" s="1"/>
      <c r="G89" s="1"/>
      <c r="H89" s="1"/>
      <c r="I89" s="55"/>
      <c r="J89" s="55"/>
      <c r="K89" s="55"/>
      <c r="L89" s="55"/>
      <c r="M89" s="1"/>
      <c r="N89" s="1"/>
      <c r="O89" s="1"/>
      <c r="P89" s="1"/>
      <c r="Q89" s="55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</row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s="72" customFormat="1" ht="15" customHeight="1" spans="2:28">
      <c r="B105" s="1"/>
      <c r="C105" s="1"/>
      <c r="D105" s="1"/>
      <c r="E105" s="1"/>
      <c r="F105" s="1"/>
      <c r="G105" s="1"/>
      <c r="H105" s="1"/>
      <c r="I105" s="55"/>
      <c r="J105" s="55"/>
      <c r="K105" s="55"/>
      <c r="L105" s="55"/>
      <c r="M105" s="1"/>
      <c r="N105" s="1"/>
      <c r="O105" s="1"/>
      <c r="P105" s="1"/>
      <c r="Q105" s="55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</row>
    <row r="106" ht="15" customHeight="1"/>
    <row r="107" ht="15" customHeight="1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21" ht="15.75" customHeight="1"/>
    <row r="136" ht="51.6" customHeight="1"/>
  </sheetData>
  <mergeCells count="1">
    <mergeCell ref="C16:L16"/>
  </mergeCells>
  <pageMargins left="0.196850393700787" right="0.196850393700787" top="0.393700787401575" bottom="0.393700787401575" header="0.31496062992126" footer="0.118110236220472"/>
  <pageSetup paperSize="9" scale="89" orientation="landscape"/>
  <headerFoot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Histórico Mob. Internacional </vt:lpstr>
      <vt:lpstr>Plan2</vt:lpstr>
      <vt:lpstr>capa</vt:lpstr>
      <vt:lpstr>1_Compras</vt:lpstr>
      <vt:lpstr>1_Compras_gráficos</vt:lpstr>
      <vt:lpstr>2_Contratos</vt:lpstr>
      <vt:lpstr>2_Contratos_gráficos</vt:lpstr>
      <vt:lpstr>3_Aluguel</vt:lpstr>
      <vt:lpstr>3_Aluguel_gráficos</vt:lpstr>
      <vt:lpstr>4_Licitações_Concorrências,TP</vt:lpstr>
      <vt:lpstr>5_Lic._Adesão,Concurso,Leilão</vt:lpstr>
      <vt:lpstr>6_Licit.Pregões Inf.Det.</vt:lpstr>
      <vt:lpstr>7_Licit.-Disp.,Inex.,Inap.</vt:lpstr>
      <vt:lpstr>8_Licitações_Adesões SRP</vt:lpstr>
      <vt:lpstr>9_Licitações_gráficos</vt:lpstr>
      <vt:lpstr>Licitações-Fornecedores</vt:lpstr>
      <vt:lpstr>Licitações - Pregões Inf.Gerais</vt:lpstr>
      <vt:lpstr>Atualização do arquivo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claudiafinger</cp:lastModifiedBy>
  <dcterms:created xsi:type="dcterms:W3CDTF">2006-09-16T00:00:00Z</dcterms:created>
  <dcterms:modified xsi:type="dcterms:W3CDTF">2020-06-29T18:22:53Z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1046-11.2.0.9431</vt:lpwstr>
  </property>
</Properties>
</file>